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B3F8B33-2436-4E42-BA6D-2257285DC740}" xr6:coauthVersionLast="47" xr6:coauthVersionMax="47" xr10:uidLastSave="{00000000-0000-0000-0000-000000000000}"/>
  <bookViews>
    <workbookView xWindow="-108" yWindow="-108" windowWidth="23256" windowHeight="12456" xr2:uid="{8FB06220-A729-4FEF-B268-C98B7F117CCA}"/>
  </bookViews>
  <sheets>
    <sheet name="2565" sheetId="2" r:id="rId1"/>
    <sheet name="2566" sheetId="3" r:id="rId2"/>
    <sheet name="2567" sheetId="4" r:id="rId3"/>
    <sheet name="Sheet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8" i="2" s="1"/>
  <c r="K17" i="4"/>
  <c r="J17" i="4"/>
  <c r="C17" i="4"/>
  <c r="M16" i="4"/>
  <c r="M18" i="4" s="1"/>
  <c r="L16" i="4"/>
  <c r="L18" i="4" s="1"/>
  <c r="K16" i="4"/>
  <c r="K18" i="4" s="1"/>
  <c r="J16" i="4"/>
  <c r="J18" i="4" s="1"/>
  <c r="I16" i="4"/>
  <c r="I17" i="4" s="1"/>
  <c r="H16" i="4"/>
  <c r="H17" i="4" s="1"/>
  <c r="G16" i="4"/>
  <c r="G17" i="4" s="1"/>
  <c r="F16" i="4"/>
  <c r="F17" i="4" s="1"/>
  <c r="D16" i="4"/>
  <c r="D18" i="4" s="1"/>
  <c r="C16" i="4"/>
  <c r="C18" i="4" s="1"/>
  <c r="B16" i="4"/>
  <c r="B18" i="4" s="1"/>
  <c r="E15" i="4"/>
  <c r="E14" i="4"/>
  <c r="E13" i="4"/>
  <c r="E12" i="4"/>
  <c r="E11" i="4"/>
  <c r="E10" i="4"/>
  <c r="E9" i="4"/>
  <c r="E8" i="4"/>
  <c r="E7" i="4"/>
  <c r="E6" i="4"/>
  <c r="E5" i="4"/>
  <c r="E4" i="4"/>
  <c r="C17" i="3"/>
  <c r="M16" i="3"/>
  <c r="M18" i="3" s="1"/>
  <c r="L16" i="3"/>
  <c r="L18" i="3" s="1"/>
  <c r="K16" i="3"/>
  <c r="K18" i="3" s="1"/>
  <c r="J16" i="3"/>
  <c r="J18" i="3" s="1"/>
  <c r="I16" i="3"/>
  <c r="I17" i="3" s="1"/>
  <c r="H16" i="3"/>
  <c r="H17" i="3" s="1"/>
  <c r="G16" i="3"/>
  <c r="G17" i="3" s="1"/>
  <c r="F16" i="3"/>
  <c r="F18" i="3" s="1"/>
  <c r="D16" i="3"/>
  <c r="D18" i="3" s="1"/>
  <c r="C16" i="3"/>
  <c r="C18" i="3" s="1"/>
  <c r="B16" i="3"/>
  <c r="B18" i="3" s="1"/>
  <c r="E15" i="3"/>
  <c r="E14" i="3"/>
  <c r="E13" i="3"/>
  <c r="E12" i="3"/>
  <c r="E11" i="3"/>
  <c r="E10" i="3"/>
  <c r="E9" i="3"/>
  <c r="E8" i="3"/>
  <c r="E7" i="3"/>
  <c r="E6" i="3"/>
  <c r="E5" i="3"/>
  <c r="E4" i="3"/>
  <c r="M17" i="2"/>
  <c r="M16" i="2"/>
  <c r="M18" i="2" s="1"/>
  <c r="L16" i="2"/>
  <c r="L18" i="2" s="1"/>
  <c r="K16" i="2"/>
  <c r="K17" i="2" s="1"/>
  <c r="J16" i="2"/>
  <c r="J17" i="2" s="1"/>
  <c r="I16" i="2"/>
  <c r="I17" i="2" s="1"/>
  <c r="H16" i="2"/>
  <c r="H18" i="2" s="1"/>
  <c r="G16" i="2"/>
  <c r="G18" i="2" s="1"/>
  <c r="D16" i="2"/>
  <c r="D18" i="2" s="1"/>
  <c r="C16" i="2"/>
  <c r="C17" i="2" s="1"/>
  <c r="B16" i="2"/>
  <c r="B17" i="2" s="1"/>
  <c r="E15" i="2"/>
  <c r="E14" i="2"/>
  <c r="E13" i="2"/>
  <c r="E12" i="2"/>
  <c r="E11" i="2"/>
  <c r="E10" i="2"/>
  <c r="E9" i="2"/>
  <c r="E8" i="2"/>
  <c r="E7" i="2"/>
  <c r="E6" i="2"/>
  <c r="E16" i="2" s="1"/>
  <c r="E5" i="2"/>
  <c r="E4" i="2"/>
  <c r="E16" i="4" l="1"/>
  <c r="B17" i="4"/>
  <c r="D17" i="3"/>
  <c r="J17" i="3"/>
  <c r="K17" i="3"/>
  <c r="L17" i="3"/>
  <c r="E16" i="3"/>
  <c r="E18" i="3" s="1"/>
  <c r="B17" i="3"/>
  <c r="D17" i="2"/>
  <c r="F17" i="2"/>
  <c r="G17" i="2"/>
  <c r="L17" i="2"/>
  <c r="E18" i="4"/>
  <c r="E17" i="4"/>
  <c r="F18" i="4"/>
  <c r="G18" i="4"/>
  <c r="D17" i="4"/>
  <c r="L17" i="4"/>
  <c r="H18" i="4"/>
  <c r="M17" i="4"/>
  <c r="I18" i="4"/>
  <c r="E17" i="3"/>
  <c r="M17" i="3"/>
  <c r="I18" i="3"/>
  <c r="F17" i="3"/>
  <c r="G18" i="3"/>
  <c r="H18" i="3"/>
  <c r="E18" i="2"/>
  <c r="E17" i="2"/>
  <c r="I18" i="2"/>
  <c r="B18" i="2"/>
  <c r="J18" i="2"/>
  <c r="C18" i="2"/>
  <c r="K18" i="2"/>
  <c r="H17" i="2"/>
</calcChain>
</file>

<file path=xl/sharedStrings.xml><?xml version="1.0" encoding="utf-8"?>
<sst xmlns="http://schemas.openxmlformats.org/spreadsheetml/2006/main" count="93" uniqueCount="33">
  <si>
    <t>เดือน</t>
  </si>
  <si>
    <t>ปริมาณขยะมูลฝอยชุมชนที่เกิดขึ้น</t>
  </si>
  <si>
    <t>ปริมาณขยะมูลฝอยชุมชนที่เก็บขนได้ในเขต อปท.</t>
  </si>
  <si>
    <t>ปริมาณขยะมูลฝอยที่เก็บขนไปกำจัด ณ สถานที่กำจัดขยะแบบเทกองควบคุม (16 บ่อ)</t>
  </si>
  <si>
    <t>ปริมาณขยะมูลฝอยที่เก็บขนไปกำจัด ณ สถานที่กำจัดขยะถูกหลักสุขภิบาล</t>
  </si>
  <si>
    <t>ปริมาณขยะมูลฝอยที่ได้รับการจัดการในครัวเรือน (ตัน/เดือน)</t>
  </si>
  <si>
    <t>ปริมาณขยะมูลฝอยในครัวเรือนที่นำไปใช้ประโยชน์
(ตัน/เดือน)</t>
  </si>
  <si>
    <t>ขยะมูลฝอยที่ถูกนำไปใช้ประโยชน์รวม      (ตัน/เดือน)</t>
  </si>
  <si>
    <t>อินทรีย์</t>
  </si>
  <si>
    <t>รีไซเคิล</t>
  </si>
  <si>
    <t>ค่าใช้จ่าย(บาท)</t>
  </si>
  <si>
    <t>มูลฝอยติดเชื้อ</t>
  </si>
  <si>
    <t>เกิดขึ้น (ตัน/เดือน)</t>
  </si>
  <si>
    <t>กำจัดอย่างถูกต้อง(ตัน/เดือน)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</si>
  <si>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</si>
  <si>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</si>
  <si>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</si>
  <si>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</si>
  <si>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</si>
  <si>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</si>
  <si>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</si>
  <si>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</si>
  <si>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</si>
  <si>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</si>
  <si>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</si>
  <si>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</si>
  <si>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</si>
  <si>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เฉลี่ยรายเดือน</t>
  </si>
  <si>
    <t>เฉลี่ยรายวัน</t>
  </si>
  <si>
    <t>ข้อมูล มฝ.2</t>
  </si>
  <si>
    <t xml:space="preserve"> องค์กรปกครองส่วนท้องถิ่น จังหวัดนครสวรรค์ มีจำนวน 142 แห่ง ปีงบประมาณ 2567</t>
  </si>
  <si>
    <t xml:space="preserve"> องค์กรปกครองส่วนท้องถิ่น จังหวัดนครสวรรค์ มีจำนวน 142 แห่ง ปีงบประมาณ 2566</t>
  </si>
  <si>
    <t xml:space="preserve"> องค์กรปกครองส่วนท้องถิ่น จังหวัดนครสวรรค์ มีจำนวน 142 แห่ง ปีงบประมาณ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</si>
</sst>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00"/>
    <numFmt numFmtId="166" formatCode="_-* #,##0.0000_-;\-* #,##0.0000_-;_-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color rgb="FF000000"/>
      <name val="Angsana New"/>
      <family val="1"/>
    </font>
    <font>
      <sz val="18"/>
      <color indexed="8"/>
      <name val="Angsana New"/>
      <family val="1"/>
    </font>
    <font>
      <sz val="16"/>
      <color indexed="8"/>
      <name val="Angsana New"/>
      <family val="1"/>
      <charset val="222"/>
    </font>
    <font>
      <sz val="16"/>
      <color indexed="8"/>
      <name val="AngsanaUPC"/>
      <family val="1"/>
      <charset val="222"/>
    </font>
    <font>
      <sz val="18"/>
      <color indexed="8"/>
      <name val="Angsana New"/>
      <family val="1"/>
      <charset val="222"/>
    </font>
    <font>
      <sz val="12"/>
      <color indexed="8"/>
      <name val="Tahoma"/>
      <family val="2"/>
    </font>
    <font>
      <sz val="18"/>
      <color theme="1"/>
      <name val="Angsana New"/>
      <family val="1"/>
      <charset val="222"/>
    </font>
    <font>
      <sz val="18"/>
      <color indexed="8"/>
      <name val="AngsanaUPC"/>
      <family val="1"/>
    </font>
    <font>
      <sz val="18"/>
      <color theme="1"/>
      <name val="AngsanaUPC"/>
      <family val="1"/>
    </font>
    <font>
      <b/>
      <sz val="18"/>
      <color indexed="8"/>
      <name val="Angsana New"/>
      <family val="1"/>
      <charset val="222"/>
    </font>
    <font>
      <b/>
      <sz val="18"/>
      <color indexed="8"/>
      <name val="AngsanaUPC"/>
      <family val="1"/>
      <charset val="222"/>
    </font>
    <font>
      <b/>
      <sz val="18"/>
      <color indexed="8"/>
      <name val="AngsanaUPC"/>
      <family val="1"/>
    </font>
    <font>
      <sz val="18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</cellStyleXfs>
  <cellXfs count="65">
    <xf numFmtId="0" fontId="0" fillId="0" borderId="0" xfId="0"/>
    <xf numFmtId="0" fontId="3" fillId="2" borderId="0" xfId="0" applyFont="1" applyFill="1" applyAlignment="1">
      <alignment horizontal="left"/>
    </xf>
    <xf numFmtId="164" fontId="3" fillId="2" borderId="0" xfId="1" applyFont="1" applyFill="1" applyAlignment="1">
      <alignment horizontal="center" vertical="center"/>
    </xf>
    <xf numFmtId="164" fontId="3" fillId="2" borderId="0" xfId="1" applyFont="1" applyFill="1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164" fontId="5" fillId="2" borderId="2" xfId="1" applyFont="1" applyFill="1" applyBorder="1" applyAlignment="1">
      <alignment horizontal="center" wrapText="1"/>
    </xf>
    <xf numFmtId="164" fontId="6" fillId="2" borderId="2" xfId="1" applyFont="1" applyFill="1" applyBorder="1" applyAlignment="1">
      <alignment horizontal="center"/>
    </xf>
    <xf numFmtId="165" fontId="6" fillId="0" borderId="2" xfId="2" applyNumberFormat="1" applyFont="1" applyBorder="1" applyAlignment="1">
      <alignment horizontal="right" vertical="center"/>
    </xf>
    <xf numFmtId="164" fontId="8" fillId="2" borderId="2" xfId="1" applyFont="1" applyFill="1" applyBorder="1"/>
    <xf numFmtId="164" fontId="6" fillId="2" borderId="2" xfId="1" applyFont="1" applyFill="1" applyBorder="1" applyAlignment="1">
      <alignment horizontal="right" vertical="center"/>
    </xf>
    <xf numFmtId="4" fontId="9" fillId="0" borderId="2" xfId="2" applyNumberFormat="1" applyFont="1" applyBorder="1" applyAlignment="1">
      <alignment horizontal="center" vertical="center"/>
    </xf>
    <xf numFmtId="4" fontId="9" fillId="2" borderId="2" xfId="2" applyNumberFormat="1" applyFont="1" applyFill="1" applyBorder="1" applyAlignment="1">
      <alignment horizontal="center" vertical="center"/>
    </xf>
    <xf numFmtId="164" fontId="4" fillId="2" borderId="0" xfId="1" applyFont="1" applyFill="1" applyAlignment="1">
      <alignment horizontal="left"/>
    </xf>
    <xf numFmtId="2" fontId="4" fillId="2" borderId="0" xfId="1" applyNumberFormat="1" applyFont="1" applyFill="1" applyBorder="1" applyAlignment="1">
      <alignment horizontal="left" vertical="center"/>
    </xf>
    <xf numFmtId="4" fontId="9" fillId="2" borderId="2" xfId="1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/>
    </xf>
    <xf numFmtId="164" fontId="6" fillId="0" borderId="2" xfId="1" applyFont="1" applyBorder="1" applyAlignment="1">
      <alignment horizontal="center"/>
    </xf>
    <xf numFmtId="4" fontId="9" fillId="0" borderId="2" xfId="2" applyNumberFormat="1" applyFont="1" applyBorder="1" applyAlignment="1">
      <alignment horizontal="center" vertical="center" wrapText="1"/>
    </xf>
    <xf numFmtId="4" fontId="9" fillId="0" borderId="2" xfId="2" applyNumberFormat="1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64" fontId="12" fillId="3" borderId="2" xfId="1" applyFont="1" applyFill="1" applyBorder="1" applyAlignment="1">
      <alignment horizontal="right" vertical="center"/>
    </xf>
    <xf numFmtId="164" fontId="12" fillId="2" borderId="2" xfId="1" applyFont="1" applyFill="1" applyBorder="1" applyAlignment="1">
      <alignment horizontal="right" vertical="center"/>
    </xf>
    <xf numFmtId="4" fontId="13" fillId="2" borderId="2" xfId="1" applyNumberFormat="1" applyFont="1" applyFill="1" applyBorder="1" applyAlignment="1">
      <alignment horizontal="center" vertical="center"/>
    </xf>
    <xf numFmtId="4" fontId="13" fillId="3" borderId="2" xfId="1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5" xfId="0" applyFont="1" applyFill="1" applyBorder="1" applyAlignment="1">
      <alignment horizontal="center"/>
    </xf>
    <xf numFmtId="164" fontId="12" fillId="2" borderId="3" xfId="1" applyFont="1" applyFill="1" applyBorder="1" applyAlignment="1">
      <alignment horizontal="right" vertical="center"/>
    </xf>
    <xf numFmtId="164" fontId="12" fillId="2" borderId="5" xfId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9" fillId="2" borderId="2" xfId="1" applyFont="1" applyFill="1" applyBorder="1" applyAlignment="1">
      <alignment horizontal="right" vertical="center"/>
    </xf>
    <xf numFmtId="164" fontId="14" fillId="2" borderId="2" xfId="1" applyFont="1" applyFill="1" applyBorder="1" applyAlignment="1">
      <alignment horizontal="right" vertical="center"/>
    </xf>
    <xf numFmtId="4" fontId="9" fillId="0" borderId="2" xfId="3" applyNumberFormat="1" applyFont="1" applyBorder="1" applyAlignment="1">
      <alignment horizontal="center" vertical="center"/>
    </xf>
    <xf numFmtId="4" fontId="9" fillId="2" borderId="2" xfId="3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/>
    </xf>
    <xf numFmtId="164" fontId="9" fillId="0" borderId="2" xfId="1" applyFont="1" applyBorder="1" applyAlignment="1">
      <alignment horizontal="right" vertical="center"/>
    </xf>
    <xf numFmtId="165" fontId="9" fillId="0" borderId="2" xfId="0" applyNumberFormat="1" applyFont="1" applyBorder="1" applyAlignment="1">
      <alignment vertical="center"/>
    </xf>
    <xf numFmtId="165" fontId="9" fillId="4" borderId="2" xfId="0" applyNumberFormat="1" applyFont="1" applyFill="1" applyBorder="1" applyAlignment="1">
      <alignment vertical="center"/>
    </xf>
    <xf numFmtId="164" fontId="9" fillId="2" borderId="2" xfId="1" applyFont="1" applyFill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4" fontId="9" fillId="0" borderId="2" xfId="2" applyNumberFormat="1" applyFont="1" applyBorder="1" applyAlignment="1">
      <alignment vertical="center"/>
    </xf>
    <xf numFmtId="165" fontId="9" fillId="0" borderId="2" xfId="0" applyNumberFormat="1" applyFont="1" applyBorder="1" applyAlignment="1">
      <alignment horizontal="right" vertical="center"/>
    </xf>
    <xf numFmtId="165" fontId="9" fillId="4" borderId="2" xfId="0" applyNumberFormat="1" applyFont="1" applyFill="1" applyBorder="1" applyAlignment="1">
      <alignment horizontal="right" vertical="center"/>
    </xf>
    <xf numFmtId="2" fontId="9" fillId="0" borderId="2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166" fontId="9" fillId="4" borderId="2" xfId="1" applyNumberFormat="1" applyFont="1" applyFill="1" applyBorder="1" applyAlignment="1">
      <alignment vertical="center"/>
    </xf>
    <xf numFmtId="164" fontId="9" fillId="4" borderId="2" xfId="1" applyFont="1" applyFill="1" applyBorder="1" applyAlignment="1">
      <alignment vertical="center"/>
    </xf>
    <xf numFmtId="164" fontId="13" fillId="3" borderId="2" xfId="1" applyFont="1" applyFill="1" applyBorder="1" applyAlignment="1">
      <alignment vertical="center"/>
    </xf>
    <xf numFmtId="164" fontId="13" fillId="2" borderId="2" xfId="1" applyFont="1" applyFill="1" applyBorder="1" applyAlignment="1">
      <alignment vertical="center"/>
    </xf>
    <xf numFmtId="164" fontId="13" fillId="4" borderId="2" xfId="1" applyFont="1" applyFill="1" applyBorder="1" applyAlignment="1">
      <alignment vertical="center"/>
    </xf>
    <xf numFmtId="4" fontId="13" fillId="2" borderId="2" xfId="1" applyNumberFormat="1" applyFont="1" applyFill="1" applyBorder="1" applyAlignment="1">
      <alignment vertical="center"/>
    </xf>
    <xf numFmtId="4" fontId="13" fillId="3" borderId="2" xfId="1" applyNumberFormat="1" applyFont="1" applyFill="1" applyBorder="1" applyAlignment="1">
      <alignment vertical="center"/>
    </xf>
    <xf numFmtId="4" fontId="13" fillId="2" borderId="2" xfId="0" applyNumberFormat="1" applyFont="1" applyFill="1" applyBorder="1"/>
    <xf numFmtId="164" fontId="5" fillId="2" borderId="3" xfId="1" applyFont="1" applyFill="1" applyBorder="1" applyAlignment="1">
      <alignment horizontal="center" vertical="center"/>
    </xf>
    <xf numFmtId="164" fontId="5" fillId="2" borderId="4" xfId="1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vertical="center" wrapText="1"/>
    </xf>
    <xf numFmtId="164" fontId="5" fillId="2" borderId="2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</cellXfs>
  <cellStyles count="4">
    <cellStyle name="Normal 2" xfId="2" xr:uid="{7D0877AB-78EA-4BC6-8AA7-040E83BD6F50}"/>
    <cellStyle name="จุลภาค" xfId="1" builtinId="3"/>
    <cellStyle name="ปกติ" xfId="0" builtinId="0"/>
    <cellStyle name="ปกติ 2" xfId="3" xr:uid="{E7B8CAAA-D443-401F-908E-DAF612A69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94B13-801C-454C-AFFF-E33ABBC0F8BF}">
  <sheetPr>
    <pageSetUpPr fitToPage="1"/>
  </sheetPr>
  <dimension ref="A1:P19"/>
  <sheetViews>
    <sheetView tabSelected="1" workbookViewId="0">
      <selection activeCell="D21" sqref="D21"/>
    </sheetView>
  </sheetViews>
  <sheetFormatPr defaultRowHeight="25.8"/>
  <cols>
    <col min="1" max="1" width="14.109375" style="29" customWidth="1"/>
    <col min="2" max="2" width="16.88671875" style="1" customWidth="1"/>
    <col min="3" max="3" width="21.109375" style="1" customWidth="1"/>
    <col min="4" max="4" width="19.88671875" style="1" customWidth="1"/>
    <col min="5" max="5" width="23" style="1" customWidth="1"/>
    <col min="6" max="6" width="22.77734375" style="1" customWidth="1"/>
    <col min="7" max="7" width="15.33203125" style="1" customWidth="1"/>
    <col min="8" max="8" width="18.33203125" style="1" bestFit="1" customWidth="1"/>
    <col min="9" max="9" width="13.77734375" style="1" customWidth="1"/>
    <col min="10" max="10" width="12.88671875" style="1" customWidth="1"/>
    <col min="11" max="11" width="13.44140625" style="1" bestFit="1" customWidth="1"/>
    <col min="12" max="12" width="13.77734375" style="1" customWidth="1"/>
    <col min="13" max="13" width="13.44140625" style="1" customWidth="1"/>
    <col min="14" max="257" width="9" style="1"/>
    <col min="258" max="258" width="14.33203125" style="1" customWidth="1"/>
    <col min="259" max="259" width="12.6640625" style="1" customWidth="1"/>
    <col min="260" max="260" width="11.6640625" style="1" customWidth="1"/>
    <col min="261" max="261" width="13.88671875" style="1" customWidth="1"/>
    <col min="262" max="262" width="20.44140625" style="1" customWidth="1"/>
    <col min="263" max="264" width="15.33203125" style="1" customWidth="1"/>
    <col min="265" max="265" width="20.44140625" style="1" customWidth="1"/>
    <col min="266" max="266" width="12.33203125" style="1" bestFit="1" customWidth="1"/>
    <col min="267" max="513" width="9" style="1"/>
    <col min="514" max="514" width="14.33203125" style="1" customWidth="1"/>
    <col min="515" max="515" width="12.6640625" style="1" customWidth="1"/>
    <col min="516" max="516" width="11.6640625" style="1" customWidth="1"/>
    <col min="517" max="517" width="13.88671875" style="1" customWidth="1"/>
    <col min="518" max="518" width="20.44140625" style="1" customWidth="1"/>
    <col min="519" max="520" width="15.33203125" style="1" customWidth="1"/>
    <col min="521" max="521" width="20.44140625" style="1" customWidth="1"/>
    <col min="522" max="522" width="12.33203125" style="1" bestFit="1" customWidth="1"/>
    <col min="523" max="769" width="9" style="1"/>
    <col min="770" max="770" width="14.33203125" style="1" customWidth="1"/>
    <col min="771" max="771" width="12.6640625" style="1" customWidth="1"/>
    <col min="772" max="772" width="11.6640625" style="1" customWidth="1"/>
    <col min="773" max="773" width="13.88671875" style="1" customWidth="1"/>
    <col min="774" max="774" width="20.44140625" style="1" customWidth="1"/>
    <col min="775" max="776" width="15.33203125" style="1" customWidth="1"/>
    <col min="777" max="777" width="20.44140625" style="1" customWidth="1"/>
    <col min="778" max="778" width="12.33203125" style="1" bestFit="1" customWidth="1"/>
    <col min="779" max="1025" width="9" style="1"/>
    <col min="1026" max="1026" width="14.33203125" style="1" customWidth="1"/>
    <col min="1027" max="1027" width="12.6640625" style="1" customWidth="1"/>
    <col min="1028" max="1028" width="11.6640625" style="1" customWidth="1"/>
    <col min="1029" max="1029" width="13.88671875" style="1" customWidth="1"/>
    <col min="1030" max="1030" width="20.44140625" style="1" customWidth="1"/>
    <col min="1031" max="1032" width="15.33203125" style="1" customWidth="1"/>
    <col min="1033" max="1033" width="20.44140625" style="1" customWidth="1"/>
    <col min="1034" max="1034" width="12.33203125" style="1" bestFit="1" customWidth="1"/>
    <col min="1035" max="1281" width="9" style="1"/>
    <col min="1282" max="1282" width="14.33203125" style="1" customWidth="1"/>
    <col min="1283" max="1283" width="12.6640625" style="1" customWidth="1"/>
    <col min="1284" max="1284" width="11.6640625" style="1" customWidth="1"/>
    <col min="1285" max="1285" width="13.88671875" style="1" customWidth="1"/>
    <col min="1286" max="1286" width="20.44140625" style="1" customWidth="1"/>
    <col min="1287" max="1288" width="15.33203125" style="1" customWidth="1"/>
    <col min="1289" max="1289" width="20.44140625" style="1" customWidth="1"/>
    <col min="1290" max="1290" width="12.33203125" style="1" bestFit="1" customWidth="1"/>
    <col min="1291" max="1537" width="9" style="1"/>
    <col min="1538" max="1538" width="14.33203125" style="1" customWidth="1"/>
    <col min="1539" max="1539" width="12.6640625" style="1" customWidth="1"/>
    <col min="1540" max="1540" width="11.6640625" style="1" customWidth="1"/>
    <col min="1541" max="1541" width="13.88671875" style="1" customWidth="1"/>
    <col min="1542" max="1542" width="20.44140625" style="1" customWidth="1"/>
    <col min="1543" max="1544" width="15.33203125" style="1" customWidth="1"/>
    <col min="1545" max="1545" width="20.44140625" style="1" customWidth="1"/>
    <col min="1546" max="1546" width="12.33203125" style="1" bestFit="1" customWidth="1"/>
    <col min="1547" max="1793" width="9" style="1"/>
    <col min="1794" max="1794" width="14.33203125" style="1" customWidth="1"/>
    <col min="1795" max="1795" width="12.6640625" style="1" customWidth="1"/>
    <col min="1796" max="1796" width="11.6640625" style="1" customWidth="1"/>
    <col min="1797" max="1797" width="13.88671875" style="1" customWidth="1"/>
    <col min="1798" max="1798" width="20.44140625" style="1" customWidth="1"/>
    <col min="1799" max="1800" width="15.33203125" style="1" customWidth="1"/>
    <col min="1801" max="1801" width="20.44140625" style="1" customWidth="1"/>
    <col min="1802" max="1802" width="12.33203125" style="1" bestFit="1" customWidth="1"/>
    <col min="1803" max="2049" width="9" style="1"/>
    <col min="2050" max="2050" width="14.33203125" style="1" customWidth="1"/>
    <col min="2051" max="2051" width="12.6640625" style="1" customWidth="1"/>
    <col min="2052" max="2052" width="11.6640625" style="1" customWidth="1"/>
    <col min="2053" max="2053" width="13.88671875" style="1" customWidth="1"/>
    <col min="2054" max="2054" width="20.44140625" style="1" customWidth="1"/>
    <col min="2055" max="2056" width="15.33203125" style="1" customWidth="1"/>
    <col min="2057" max="2057" width="20.44140625" style="1" customWidth="1"/>
    <col min="2058" max="2058" width="12.33203125" style="1" bestFit="1" customWidth="1"/>
    <col min="2059" max="2305" width="9" style="1"/>
    <col min="2306" max="2306" width="14.33203125" style="1" customWidth="1"/>
    <col min="2307" max="2307" width="12.6640625" style="1" customWidth="1"/>
    <col min="2308" max="2308" width="11.6640625" style="1" customWidth="1"/>
    <col min="2309" max="2309" width="13.88671875" style="1" customWidth="1"/>
    <col min="2310" max="2310" width="20.44140625" style="1" customWidth="1"/>
    <col min="2311" max="2312" width="15.33203125" style="1" customWidth="1"/>
    <col min="2313" max="2313" width="20.44140625" style="1" customWidth="1"/>
    <col min="2314" max="2314" width="12.33203125" style="1" bestFit="1" customWidth="1"/>
    <col min="2315" max="2561" width="9" style="1"/>
    <col min="2562" max="2562" width="14.33203125" style="1" customWidth="1"/>
    <col min="2563" max="2563" width="12.6640625" style="1" customWidth="1"/>
    <col min="2564" max="2564" width="11.6640625" style="1" customWidth="1"/>
    <col min="2565" max="2565" width="13.88671875" style="1" customWidth="1"/>
    <col min="2566" max="2566" width="20.44140625" style="1" customWidth="1"/>
    <col min="2567" max="2568" width="15.33203125" style="1" customWidth="1"/>
    <col min="2569" max="2569" width="20.44140625" style="1" customWidth="1"/>
    <col min="2570" max="2570" width="12.33203125" style="1" bestFit="1" customWidth="1"/>
    <col min="2571" max="2817" width="9" style="1"/>
    <col min="2818" max="2818" width="14.33203125" style="1" customWidth="1"/>
    <col min="2819" max="2819" width="12.6640625" style="1" customWidth="1"/>
    <col min="2820" max="2820" width="11.6640625" style="1" customWidth="1"/>
    <col min="2821" max="2821" width="13.88671875" style="1" customWidth="1"/>
    <col min="2822" max="2822" width="20.44140625" style="1" customWidth="1"/>
    <col min="2823" max="2824" width="15.33203125" style="1" customWidth="1"/>
    <col min="2825" max="2825" width="20.44140625" style="1" customWidth="1"/>
    <col min="2826" max="2826" width="12.33203125" style="1" bestFit="1" customWidth="1"/>
    <col min="2827" max="3073" width="9" style="1"/>
    <col min="3074" max="3074" width="14.33203125" style="1" customWidth="1"/>
    <col min="3075" max="3075" width="12.6640625" style="1" customWidth="1"/>
    <col min="3076" max="3076" width="11.6640625" style="1" customWidth="1"/>
    <col min="3077" max="3077" width="13.88671875" style="1" customWidth="1"/>
    <col min="3078" max="3078" width="20.44140625" style="1" customWidth="1"/>
    <col min="3079" max="3080" width="15.33203125" style="1" customWidth="1"/>
    <col min="3081" max="3081" width="20.44140625" style="1" customWidth="1"/>
    <col min="3082" max="3082" width="12.33203125" style="1" bestFit="1" customWidth="1"/>
    <col min="3083" max="3329" width="9" style="1"/>
    <col min="3330" max="3330" width="14.33203125" style="1" customWidth="1"/>
    <col min="3331" max="3331" width="12.6640625" style="1" customWidth="1"/>
    <col min="3332" max="3332" width="11.6640625" style="1" customWidth="1"/>
    <col min="3333" max="3333" width="13.88671875" style="1" customWidth="1"/>
    <col min="3334" max="3334" width="20.44140625" style="1" customWidth="1"/>
    <col min="3335" max="3336" width="15.33203125" style="1" customWidth="1"/>
    <col min="3337" max="3337" width="20.44140625" style="1" customWidth="1"/>
    <col min="3338" max="3338" width="12.33203125" style="1" bestFit="1" customWidth="1"/>
    <col min="3339" max="3585" width="9" style="1"/>
    <col min="3586" max="3586" width="14.33203125" style="1" customWidth="1"/>
    <col min="3587" max="3587" width="12.6640625" style="1" customWidth="1"/>
    <col min="3588" max="3588" width="11.6640625" style="1" customWidth="1"/>
    <col min="3589" max="3589" width="13.88671875" style="1" customWidth="1"/>
    <col min="3590" max="3590" width="20.44140625" style="1" customWidth="1"/>
    <col min="3591" max="3592" width="15.33203125" style="1" customWidth="1"/>
    <col min="3593" max="3593" width="20.44140625" style="1" customWidth="1"/>
    <col min="3594" max="3594" width="12.33203125" style="1" bestFit="1" customWidth="1"/>
    <col min="3595" max="3841" width="9" style="1"/>
    <col min="3842" max="3842" width="14.33203125" style="1" customWidth="1"/>
    <col min="3843" max="3843" width="12.6640625" style="1" customWidth="1"/>
    <col min="3844" max="3844" width="11.6640625" style="1" customWidth="1"/>
    <col min="3845" max="3845" width="13.88671875" style="1" customWidth="1"/>
    <col min="3846" max="3846" width="20.44140625" style="1" customWidth="1"/>
    <col min="3847" max="3848" width="15.33203125" style="1" customWidth="1"/>
    <col min="3849" max="3849" width="20.44140625" style="1" customWidth="1"/>
    <col min="3850" max="3850" width="12.33203125" style="1" bestFit="1" customWidth="1"/>
    <col min="3851" max="4097" width="9" style="1"/>
    <col min="4098" max="4098" width="14.33203125" style="1" customWidth="1"/>
    <col min="4099" max="4099" width="12.6640625" style="1" customWidth="1"/>
    <col min="4100" max="4100" width="11.6640625" style="1" customWidth="1"/>
    <col min="4101" max="4101" width="13.88671875" style="1" customWidth="1"/>
    <col min="4102" max="4102" width="20.44140625" style="1" customWidth="1"/>
    <col min="4103" max="4104" width="15.33203125" style="1" customWidth="1"/>
    <col min="4105" max="4105" width="20.44140625" style="1" customWidth="1"/>
    <col min="4106" max="4106" width="12.33203125" style="1" bestFit="1" customWidth="1"/>
    <col min="4107" max="4353" width="9" style="1"/>
    <col min="4354" max="4354" width="14.33203125" style="1" customWidth="1"/>
    <col min="4355" max="4355" width="12.6640625" style="1" customWidth="1"/>
    <col min="4356" max="4356" width="11.6640625" style="1" customWidth="1"/>
    <col min="4357" max="4357" width="13.88671875" style="1" customWidth="1"/>
    <col min="4358" max="4358" width="20.44140625" style="1" customWidth="1"/>
    <col min="4359" max="4360" width="15.33203125" style="1" customWidth="1"/>
    <col min="4361" max="4361" width="20.44140625" style="1" customWidth="1"/>
    <col min="4362" max="4362" width="12.33203125" style="1" bestFit="1" customWidth="1"/>
    <col min="4363" max="4609" width="9" style="1"/>
    <col min="4610" max="4610" width="14.33203125" style="1" customWidth="1"/>
    <col min="4611" max="4611" width="12.6640625" style="1" customWidth="1"/>
    <col min="4612" max="4612" width="11.6640625" style="1" customWidth="1"/>
    <col min="4613" max="4613" width="13.88671875" style="1" customWidth="1"/>
    <col min="4614" max="4614" width="20.44140625" style="1" customWidth="1"/>
    <col min="4615" max="4616" width="15.33203125" style="1" customWidth="1"/>
    <col min="4617" max="4617" width="20.44140625" style="1" customWidth="1"/>
    <col min="4618" max="4618" width="12.33203125" style="1" bestFit="1" customWidth="1"/>
    <col min="4619" max="4865" width="9" style="1"/>
    <col min="4866" max="4866" width="14.33203125" style="1" customWidth="1"/>
    <col min="4867" max="4867" width="12.6640625" style="1" customWidth="1"/>
    <col min="4868" max="4868" width="11.6640625" style="1" customWidth="1"/>
    <col min="4869" max="4869" width="13.88671875" style="1" customWidth="1"/>
    <col min="4870" max="4870" width="20.44140625" style="1" customWidth="1"/>
    <col min="4871" max="4872" width="15.33203125" style="1" customWidth="1"/>
    <col min="4873" max="4873" width="20.44140625" style="1" customWidth="1"/>
    <col min="4874" max="4874" width="12.33203125" style="1" bestFit="1" customWidth="1"/>
    <col min="4875" max="5121" width="9" style="1"/>
    <col min="5122" max="5122" width="14.33203125" style="1" customWidth="1"/>
    <col min="5123" max="5123" width="12.6640625" style="1" customWidth="1"/>
    <col min="5124" max="5124" width="11.6640625" style="1" customWidth="1"/>
    <col min="5125" max="5125" width="13.88671875" style="1" customWidth="1"/>
    <col min="5126" max="5126" width="20.44140625" style="1" customWidth="1"/>
    <col min="5127" max="5128" width="15.33203125" style="1" customWidth="1"/>
    <col min="5129" max="5129" width="20.44140625" style="1" customWidth="1"/>
    <col min="5130" max="5130" width="12.33203125" style="1" bestFit="1" customWidth="1"/>
    <col min="5131" max="5377" width="9" style="1"/>
    <col min="5378" max="5378" width="14.33203125" style="1" customWidth="1"/>
    <col min="5379" max="5379" width="12.6640625" style="1" customWidth="1"/>
    <col min="5380" max="5380" width="11.6640625" style="1" customWidth="1"/>
    <col min="5381" max="5381" width="13.88671875" style="1" customWidth="1"/>
    <col min="5382" max="5382" width="20.44140625" style="1" customWidth="1"/>
    <col min="5383" max="5384" width="15.33203125" style="1" customWidth="1"/>
    <col min="5385" max="5385" width="20.44140625" style="1" customWidth="1"/>
    <col min="5386" max="5386" width="12.33203125" style="1" bestFit="1" customWidth="1"/>
    <col min="5387" max="5633" width="9" style="1"/>
    <col min="5634" max="5634" width="14.33203125" style="1" customWidth="1"/>
    <col min="5635" max="5635" width="12.6640625" style="1" customWidth="1"/>
    <col min="5636" max="5636" width="11.6640625" style="1" customWidth="1"/>
    <col min="5637" max="5637" width="13.88671875" style="1" customWidth="1"/>
    <col min="5638" max="5638" width="20.44140625" style="1" customWidth="1"/>
    <col min="5639" max="5640" width="15.33203125" style="1" customWidth="1"/>
    <col min="5641" max="5641" width="20.44140625" style="1" customWidth="1"/>
    <col min="5642" max="5642" width="12.33203125" style="1" bestFit="1" customWidth="1"/>
    <col min="5643" max="5889" width="9" style="1"/>
    <col min="5890" max="5890" width="14.33203125" style="1" customWidth="1"/>
    <col min="5891" max="5891" width="12.6640625" style="1" customWidth="1"/>
    <col min="5892" max="5892" width="11.6640625" style="1" customWidth="1"/>
    <col min="5893" max="5893" width="13.88671875" style="1" customWidth="1"/>
    <col min="5894" max="5894" width="20.44140625" style="1" customWidth="1"/>
    <col min="5895" max="5896" width="15.33203125" style="1" customWidth="1"/>
    <col min="5897" max="5897" width="20.44140625" style="1" customWidth="1"/>
    <col min="5898" max="5898" width="12.33203125" style="1" bestFit="1" customWidth="1"/>
    <col min="5899" max="6145" width="9" style="1"/>
    <col min="6146" max="6146" width="14.33203125" style="1" customWidth="1"/>
    <col min="6147" max="6147" width="12.6640625" style="1" customWidth="1"/>
    <col min="6148" max="6148" width="11.6640625" style="1" customWidth="1"/>
    <col min="6149" max="6149" width="13.88671875" style="1" customWidth="1"/>
    <col min="6150" max="6150" width="20.44140625" style="1" customWidth="1"/>
    <col min="6151" max="6152" width="15.33203125" style="1" customWidth="1"/>
    <col min="6153" max="6153" width="20.44140625" style="1" customWidth="1"/>
    <col min="6154" max="6154" width="12.33203125" style="1" bestFit="1" customWidth="1"/>
    <col min="6155" max="6401" width="9" style="1"/>
    <col min="6402" max="6402" width="14.33203125" style="1" customWidth="1"/>
    <col min="6403" max="6403" width="12.6640625" style="1" customWidth="1"/>
    <col min="6404" max="6404" width="11.6640625" style="1" customWidth="1"/>
    <col min="6405" max="6405" width="13.88671875" style="1" customWidth="1"/>
    <col min="6406" max="6406" width="20.44140625" style="1" customWidth="1"/>
    <col min="6407" max="6408" width="15.33203125" style="1" customWidth="1"/>
    <col min="6409" max="6409" width="20.44140625" style="1" customWidth="1"/>
    <col min="6410" max="6410" width="12.33203125" style="1" bestFit="1" customWidth="1"/>
    <col min="6411" max="6657" width="9" style="1"/>
    <col min="6658" max="6658" width="14.33203125" style="1" customWidth="1"/>
    <col min="6659" max="6659" width="12.6640625" style="1" customWidth="1"/>
    <col min="6660" max="6660" width="11.6640625" style="1" customWidth="1"/>
    <col min="6661" max="6661" width="13.88671875" style="1" customWidth="1"/>
    <col min="6662" max="6662" width="20.44140625" style="1" customWidth="1"/>
    <col min="6663" max="6664" width="15.33203125" style="1" customWidth="1"/>
    <col min="6665" max="6665" width="20.44140625" style="1" customWidth="1"/>
    <col min="6666" max="6666" width="12.33203125" style="1" bestFit="1" customWidth="1"/>
    <col min="6667" max="6913" width="9" style="1"/>
    <col min="6914" max="6914" width="14.33203125" style="1" customWidth="1"/>
    <col min="6915" max="6915" width="12.6640625" style="1" customWidth="1"/>
    <col min="6916" max="6916" width="11.6640625" style="1" customWidth="1"/>
    <col min="6917" max="6917" width="13.88671875" style="1" customWidth="1"/>
    <col min="6918" max="6918" width="20.44140625" style="1" customWidth="1"/>
    <col min="6919" max="6920" width="15.33203125" style="1" customWidth="1"/>
    <col min="6921" max="6921" width="20.44140625" style="1" customWidth="1"/>
    <col min="6922" max="6922" width="12.33203125" style="1" bestFit="1" customWidth="1"/>
    <col min="6923" max="7169" width="9" style="1"/>
    <col min="7170" max="7170" width="14.33203125" style="1" customWidth="1"/>
    <col min="7171" max="7171" width="12.6640625" style="1" customWidth="1"/>
    <col min="7172" max="7172" width="11.6640625" style="1" customWidth="1"/>
    <col min="7173" max="7173" width="13.88671875" style="1" customWidth="1"/>
    <col min="7174" max="7174" width="20.44140625" style="1" customWidth="1"/>
    <col min="7175" max="7176" width="15.33203125" style="1" customWidth="1"/>
    <col min="7177" max="7177" width="20.44140625" style="1" customWidth="1"/>
    <col min="7178" max="7178" width="12.33203125" style="1" bestFit="1" customWidth="1"/>
    <col min="7179" max="7425" width="9" style="1"/>
    <col min="7426" max="7426" width="14.33203125" style="1" customWidth="1"/>
    <col min="7427" max="7427" width="12.6640625" style="1" customWidth="1"/>
    <col min="7428" max="7428" width="11.6640625" style="1" customWidth="1"/>
    <col min="7429" max="7429" width="13.88671875" style="1" customWidth="1"/>
    <col min="7430" max="7430" width="20.44140625" style="1" customWidth="1"/>
    <col min="7431" max="7432" width="15.33203125" style="1" customWidth="1"/>
    <col min="7433" max="7433" width="20.44140625" style="1" customWidth="1"/>
    <col min="7434" max="7434" width="12.33203125" style="1" bestFit="1" customWidth="1"/>
    <col min="7435" max="7681" width="9" style="1"/>
    <col min="7682" max="7682" width="14.33203125" style="1" customWidth="1"/>
    <col min="7683" max="7683" width="12.6640625" style="1" customWidth="1"/>
    <col min="7684" max="7684" width="11.6640625" style="1" customWidth="1"/>
    <col min="7685" max="7685" width="13.88671875" style="1" customWidth="1"/>
    <col min="7686" max="7686" width="20.44140625" style="1" customWidth="1"/>
    <col min="7687" max="7688" width="15.33203125" style="1" customWidth="1"/>
    <col min="7689" max="7689" width="20.44140625" style="1" customWidth="1"/>
    <col min="7690" max="7690" width="12.33203125" style="1" bestFit="1" customWidth="1"/>
    <col min="7691" max="7937" width="9" style="1"/>
    <col min="7938" max="7938" width="14.33203125" style="1" customWidth="1"/>
    <col min="7939" max="7939" width="12.6640625" style="1" customWidth="1"/>
    <col min="7940" max="7940" width="11.6640625" style="1" customWidth="1"/>
    <col min="7941" max="7941" width="13.88671875" style="1" customWidth="1"/>
    <col min="7942" max="7942" width="20.44140625" style="1" customWidth="1"/>
    <col min="7943" max="7944" width="15.33203125" style="1" customWidth="1"/>
    <col min="7945" max="7945" width="20.44140625" style="1" customWidth="1"/>
    <col min="7946" max="7946" width="12.33203125" style="1" bestFit="1" customWidth="1"/>
    <col min="7947" max="8193" width="9" style="1"/>
    <col min="8194" max="8194" width="14.33203125" style="1" customWidth="1"/>
    <col min="8195" max="8195" width="12.6640625" style="1" customWidth="1"/>
    <col min="8196" max="8196" width="11.6640625" style="1" customWidth="1"/>
    <col min="8197" max="8197" width="13.88671875" style="1" customWidth="1"/>
    <col min="8198" max="8198" width="20.44140625" style="1" customWidth="1"/>
    <col min="8199" max="8200" width="15.33203125" style="1" customWidth="1"/>
    <col min="8201" max="8201" width="20.44140625" style="1" customWidth="1"/>
    <col min="8202" max="8202" width="12.33203125" style="1" bestFit="1" customWidth="1"/>
    <col min="8203" max="8449" width="9" style="1"/>
    <col min="8450" max="8450" width="14.33203125" style="1" customWidth="1"/>
    <col min="8451" max="8451" width="12.6640625" style="1" customWidth="1"/>
    <col min="8452" max="8452" width="11.6640625" style="1" customWidth="1"/>
    <col min="8453" max="8453" width="13.88671875" style="1" customWidth="1"/>
    <col min="8454" max="8454" width="20.44140625" style="1" customWidth="1"/>
    <col min="8455" max="8456" width="15.33203125" style="1" customWidth="1"/>
    <col min="8457" max="8457" width="20.44140625" style="1" customWidth="1"/>
    <col min="8458" max="8458" width="12.33203125" style="1" bestFit="1" customWidth="1"/>
    <col min="8459" max="8705" width="9" style="1"/>
    <col min="8706" max="8706" width="14.33203125" style="1" customWidth="1"/>
    <col min="8707" max="8707" width="12.6640625" style="1" customWidth="1"/>
    <col min="8708" max="8708" width="11.6640625" style="1" customWidth="1"/>
    <col min="8709" max="8709" width="13.88671875" style="1" customWidth="1"/>
    <col min="8710" max="8710" width="20.44140625" style="1" customWidth="1"/>
    <col min="8711" max="8712" width="15.33203125" style="1" customWidth="1"/>
    <col min="8713" max="8713" width="20.44140625" style="1" customWidth="1"/>
    <col min="8714" max="8714" width="12.33203125" style="1" bestFit="1" customWidth="1"/>
    <col min="8715" max="8961" width="9" style="1"/>
    <col min="8962" max="8962" width="14.33203125" style="1" customWidth="1"/>
    <col min="8963" max="8963" width="12.6640625" style="1" customWidth="1"/>
    <col min="8964" max="8964" width="11.6640625" style="1" customWidth="1"/>
    <col min="8965" max="8965" width="13.88671875" style="1" customWidth="1"/>
    <col min="8966" max="8966" width="20.44140625" style="1" customWidth="1"/>
    <col min="8967" max="8968" width="15.33203125" style="1" customWidth="1"/>
    <col min="8969" max="8969" width="20.44140625" style="1" customWidth="1"/>
    <col min="8970" max="8970" width="12.33203125" style="1" bestFit="1" customWidth="1"/>
    <col min="8971" max="9217" width="9" style="1"/>
    <col min="9218" max="9218" width="14.33203125" style="1" customWidth="1"/>
    <col min="9219" max="9219" width="12.6640625" style="1" customWidth="1"/>
    <col min="9220" max="9220" width="11.6640625" style="1" customWidth="1"/>
    <col min="9221" max="9221" width="13.88671875" style="1" customWidth="1"/>
    <col min="9222" max="9222" width="20.44140625" style="1" customWidth="1"/>
    <col min="9223" max="9224" width="15.33203125" style="1" customWidth="1"/>
    <col min="9225" max="9225" width="20.44140625" style="1" customWidth="1"/>
    <col min="9226" max="9226" width="12.33203125" style="1" bestFit="1" customWidth="1"/>
    <col min="9227" max="9473" width="9" style="1"/>
    <col min="9474" max="9474" width="14.33203125" style="1" customWidth="1"/>
    <col min="9475" max="9475" width="12.6640625" style="1" customWidth="1"/>
    <col min="9476" max="9476" width="11.6640625" style="1" customWidth="1"/>
    <col min="9477" max="9477" width="13.88671875" style="1" customWidth="1"/>
    <col min="9478" max="9478" width="20.44140625" style="1" customWidth="1"/>
    <col min="9479" max="9480" width="15.33203125" style="1" customWidth="1"/>
    <col min="9481" max="9481" width="20.44140625" style="1" customWidth="1"/>
    <col min="9482" max="9482" width="12.33203125" style="1" bestFit="1" customWidth="1"/>
    <col min="9483" max="9729" width="9" style="1"/>
    <col min="9730" max="9730" width="14.33203125" style="1" customWidth="1"/>
    <col min="9731" max="9731" width="12.6640625" style="1" customWidth="1"/>
    <col min="9732" max="9732" width="11.6640625" style="1" customWidth="1"/>
    <col min="9733" max="9733" width="13.88671875" style="1" customWidth="1"/>
    <col min="9734" max="9734" width="20.44140625" style="1" customWidth="1"/>
    <col min="9735" max="9736" width="15.33203125" style="1" customWidth="1"/>
    <col min="9737" max="9737" width="20.44140625" style="1" customWidth="1"/>
    <col min="9738" max="9738" width="12.33203125" style="1" bestFit="1" customWidth="1"/>
    <col min="9739" max="9985" width="9" style="1"/>
    <col min="9986" max="9986" width="14.33203125" style="1" customWidth="1"/>
    <col min="9987" max="9987" width="12.6640625" style="1" customWidth="1"/>
    <col min="9988" max="9988" width="11.6640625" style="1" customWidth="1"/>
    <col min="9989" max="9989" width="13.88671875" style="1" customWidth="1"/>
    <col min="9990" max="9990" width="20.44140625" style="1" customWidth="1"/>
    <col min="9991" max="9992" width="15.33203125" style="1" customWidth="1"/>
    <col min="9993" max="9993" width="20.44140625" style="1" customWidth="1"/>
    <col min="9994" max="9994" width="12.33203125" style="1" bestFit="1" customWidth="1"/>
    <col min="9995" max="10241" width="9" style="1"/>
    <col min="10242" max="10242" width="14.33203125" style="1" customWidth="1"/>
    <col min="10243" max="10243" width="12.6640625" style="1" customWidth="1"/>
    <col min="10244" max="10244" width="11.6640625" style="1" customWidth="1"/>
    <col min="10245" max="10245" width="13.88671875" style="1" customWidth="1"/>
    <col min="10246" max="10246" width="20.44140625" style="1" customWidth="1"/>
    <col min="10247" max="10248" width="15.33203125" style="1" customWidth="1"/>
    <col min="10249" max="10249" width="20.44140625" style="1" customWidth="1"/>
    <col min="10250" max="10250" width="12.33203125" style="1" bestFit="1" customWidth="1"/>
    <col min="10251" max="10497" width="9" style="1"/>
    <col min="10498" max="10498" width="14.33203125" style="1" customWidth="1"/>
    <col min="10499" max="10499" width="12.6640625" style="1" customWidth="1"/>
    <col min="10500" max="10500" width="11.6640625" style="1" customWidth="1"/>
    <col min="10501" max="10501" width="13.88671875" style="1" customWidth="1"/>
    <col min="10502" max="10502" width="20.44140625" style="1" customWidth="1"/>
    <col min="10503" max="10504" width="15.33203125" style="1" customWidth="1"/>
    <col min="10505" max="10505" width="20.44140625" style="1" customWidth="1"/>
    <col min="10506" max="10506" width="12.33203125" style="1" bestFit="1" customWidth="1"/>
    <col min="10507" max="10753" width="9" style="1"/>
    <col min="10754" max="10754" width="14.33203125" style="1" customWidth="1"/>
    <col min="10755" max="10755" width="12.6640625" style="1" customWidth="1"/>
    <col min="10756" max="10756" width="11.6640625" style="1" customWidth="1"/>
    <col min="10757" max="10757" width="13.88671875" style="1" customWidth="1"/>
    <col min="10758" max="10758" width="20.44140625" style="1" customWidth="1"/>
    <col min="10759" max="10760" width="15.33203125" style="1" customWidth="1"/>
    <col min="10761" max="10761" width="20.44140625" style="1" customWidth="1"/>
    <col min="10762" max="10762" width="12.33203125" style="1" bestFit="1" customWidth="1"/>
    <col min="10763" max="11009" width="9" style="1"/>
    <col min="11010" max="11010" width="14.33203125" style="1" customWidth="1"/>
    <col min="11011" max="11011" width="12.6640625" style="1" customWidth="1"/>
    <col min="11012" max="11012" width="11.6640625" style="1" customWidth="1"/>
    <col min="11013" max="11013" width="13.88671875" style="1" customWidth="1"/>
    <col min="11014" max="11014" width="20.44140625" style="1" customWidth="1"/>
    <col min="11015" max="11016" width="15.33203125" style="1" customWidth="1"/>
    <col min="11017" max="11017" width="20.44140625" style="1" customWidth="1"/>
    <col min="11018" max="11018" width="12.33203125" style="1" bestFit="1" customWidth="1"/>
    <col min="11019" max="11265" width="9" style="1"/>
    <col min="11266" max="11266" width="14.33203125" style="1" customWidth="1"/>
    <col min="11267" max="11267" width="12.6640625" style="1" customWidth="1"/>
    <col min="11268" max="11268" width="11.6640625" style="1" customWidth="1"/>
    <col min="11269" max="11269" width="13.88671875" style="1" customWidth="1"/>
    <col min="11270" max="11270" width="20.44140625" style="1" customWidth="1"/>
    <col min="11271" max="11272" width="15.33203125" style="1" customWidth="1"/>
    <col min="11273" max="11273" width="20.44140625" style="1" customWidth="1"/>
    <col min="11274" max="11274" width="12.33203125" style="1" bestFit="1" customWidth="1"/>
    <col min="11275" max="11521" width="9" style="1"/>
    <col min="11522" max="11522" width="14.33203125" style="1" customWidth="1"/>
    <col min="11523" max="11523" width="12.6640625" style="1" customWidth="1"/>
    <col min="11524" max="11524" width="11.6640625" style="1" customWidth="1"/>
    <col min="11525" max="11525" width="13.88671875" style="1" customWidth="1"/>
    <col min="11526" max="11526" width="20.44140625" style="1" customWidth="1"/>
    <col min="11527" max="11528" width="15.33203125" style="1" customWidth="1"/>
    <col min="11529" max="11529" width="20.44140625" style="1" customWidth="1"/>
    <col min="11530" max="11530" width="12.33203125" style="1" bestFit="1" customWidth="1"/>
    <col min="11531" max="11777" width="9" style="1"/>
    <col min="11778" max="11778" width="14.33203125" style="1" customWidth="1"/>
    <col min="11779" max="11779" width="12.6640625" style="1" customWidth="1"/>
    <col min="11780" max="11780" width="11.6640625" style="1" customWidth="1"/>
    <col min="11781" max="11781" width="13.88671875" style="1" customWidth="1"/>
    <col min="11782" max="11782" width="20.44140625" style="1" customWidth="1"/>
    <col min="11783" max="11784" width="15.33203125" style="1" customWidth="1"/>
    <col min="11785" max="11785" width="20.44140625" style="1" customWidth="1"/>
    <col min="11786" max="11786" width="12.33203125" style="1" bestFit="1" customWidth="1"/>
    <col min="11787" max="12033" width="9" style="1"/>
    <col min="12034" max="12034" width="14.33203125" style="1" customWidth="1"/>
    <col min="12035" max="12035" width="12.6640625" style="1" customWidth="1"/>
    <col min="12036" max="12036" width="11.6640625" style="1" customWidth="1"/>
    <col min="12037" max="12037" width="13.88671875" style="1" customWidth="1"/>
    <col min="12038" max="12038" width="20.44140625" style="1" customWidth="1"/>
    <col min="12039" max="12040" width="15.33203125" style="1" customWidth="1"/>
    <col min="12041" max="12041" width="20.44140625" style="1" customWidth="1"/>
    <col min="12042" max="12042" width="12.33203125" style="1" bestFit="1" customWidth="1"/>
    <col min="12043" max="12289" width="9" style="1"/>
    <col min="12290" max="12290" width="14.33203125" style="1" customWidth="1"/>
    <col min="12291" max="12291" width="12.6640625" style="1" customWidth="1"/>
    <col min="12292" max="12292" width="11.6640625" style="1" customWidth="1"/>
    <col min="12293" max="12293" width="13.88671875" style="1" customWidth="1"/>
    <col min="12294" max="12294" width="20.44140625" style="1" customWidth="1"/>
    <col min="12295" max="12296" width="15.33203125" style="1" customWidth="1"/>
    <col min="12297" max="12297" width="20.44140625" style="1" customWidth="1"/>
    <col min="12298" max="12298" width="12.33203125" style="1" bestFit="1" customWidth="1"/>
    <col min="12299" max="12545" width="9" style="1"/>
    <col min="12546" max="12546" width="14.33203125" style="1" customWidth="1"/>
    <col min="12547" max="12547" width="12.6640625" style="1" customWidth="1"/>
    <col min="12548" max="12548" width="11.6640625" style="1" customWidth="1"/>
    <col min="12549" max="12549" width="13.88671875" style="1" customWidth="1"/>
    <col min="12550" max="12550" width="20.44140625" style="1" customWidth="1"/>
    <col min="12551" max="12552" width="15.33203125" style="1" customWidth="1"/>
    <col min="12553" max="12553" width="20.44140625" style="1" customWidth="1"/>
    <col min="12554" max="12554" width="12.33203125" style="1" bestFit="1" customWidth="1"/>
    <col min="12555" max="12801" width="9" style="1"/>
    <col min="12802" max="12802" width="14.33203125" style="1" customWidth="1"/>
    <col min="12803" max="12803" width="12.6640625" style="1" customWidth="1"/>
    <col min="12804" max="12804" width="11.6640625" style="1" customWidth="1"/>
    <col min="12805" max="12805" width="13.88671875" style="1" customWidth="1"/>
    <col min="12806" max="12806" width="20.44140625" style="1" customWidth="1"/>
    <col min="12807" max="12808" width="15.33203125" style="1" customWidth="1"/>
    <col min="12809" max="12809" width="20.44140625" style="1" customWidth="1"/>
    <col min="12810" max="12810" width="12.33203125" style="1" bestFit="1" customWidth="1"/>
    <col min="12811" max="13057" width="9" style="1"/>
    <col min="13058" max="13058" width="14.33203125" style="1" customWidth="1"/>
    <col min="13059" max="13059" width="12.6640625" style="1" customWidth="1"/>
    <col min="13060" max="13060" width="11.6640625" style="1" customWidth="1"/>
    <col min="13061" max="13061" width="13.88671875" style="1" customWidth="1"/>
    <col min="13062" max="13062" width="20.44140625" style="1" customWidth="1"/>
    <col min="13063" max="13064" width="15.33203125" style="1" customWidth="1"/>
    <col min="13065" max="13065" width="20.44140625" style="1" customWidth="1"/>
    <col min="13066" max="13066" width="12.33203125" style="1" bestFit="1" customWidth="1"/>
    <col min="13067" max="13313" width="9" style="1"/>
    <col min="13314" max="13314" width="14.33203125" style="1" customWidth="1"/>
    <col min="13315" max="13315" width="12.6640625" style="1" customWidth="1"/>
    <col min="13316" max="13316" width="11.6640625" style="1" customWidth="1"/>
    <col min="13317" max="13317" width="13.88671875" style="1" customWidth="1"/>
    <col min="13318" max="13318" width="20.44140625" style="1" customWidth="1"/>
    <col min="13319" max="13320" width="15.33203125" style="1" customWidth="1"/>
    <col min="13321" max="13321" width="20.44140625" style="1" customWidth="1"/>
    <col min="13322" max="13322" width="12.33203125" style="1" bestFit="1" customWidth="1"/>
    <col min="13323" max="13569" width="9" style="1"/>
    <col min="13570" max="13570" width="14.33203125" style="1" customWidth="1"/>
    <col min="13571" max="13571" width="12.6640625" style="1" customWidth="1"/>
    <col min="13572" max="13572" width="11.6640625" style="1" customWidth="1"/>
    <col min="13573" max="13573" width="13.88671875" style="1" customWidth="1"/>
    <col min="13574" max="13574" width="20.44140625" style="1" customWidth="1"/>
    <col min="13575" max="13576" width="15.33203125" style="1" customWidth="1"/>
    <col min="13577" max="13577" width="20.44140625" style="1" customWidth="1"/>
    <col min="13578" max="13578" width="12.33203125" style="1" bestFit="1" customWidth="1"/>
    <col min="13579" max="13825" width="9" style="1"/>
    <col min="13826" max="13826" width="14.33203125" style="1" customWidth="1"/>
    <col min="13827" max="13827" width="12.6640625" style="1" customWidth="1"/>
    <col min="13828" max="13828" width="11.6640625" style="1" customWidth="1"/>
    <col min="13829" max="13829" width="13.88671875" style="1" customWidth="1"/>
    <col min="13830" max="13830" width="20.44140625" style="1" customWidth="1"/>
    <col min="13831" max="13832" width="15.33203125" style="1" customWidth="1"/>
    <col min="13833" max="13833" width="20.44140625" style="1" customWidth="1"/>
    <col min="13834" max="13834" width="12.33203125" style="1" bestFit="1" customWidth="1"/>
    <col min="13835" max="14081" width="9" style="1"/>
    <col min="14082" max="14082" width="14.33203125" style="1" customWidth="1"/>
    <col min="14083" max="14083" width="12.6640625" style="1" customWidth="1"/>
    <col min="14084" max="14084" width="11.6640625" style="1" customWidth="1"/>
    <col min="14085" max="14085" width="13.88671875" style="1" customWidth="1"/>
    <col min="14086" max="14086" width="20.44140625" style="1" customWidth="1"/>
    <col min="14087" max="14088" width="15.33203125" style="1" customWidth="1"/>
    <col min="14089" max="14089" width="20.44140625" style="1" customWidth="1"/>
    <col min="14090" max="14090" width="12.33203125" style="1" bestFit="1" customWidth="1"/>
    <col min="14091" max="14337" width="9" style="1"/>
    <col min="14338" max="14338" width="14.33203125" style="1" customWidth="1"/>
    <col min="14339" max="14339" width="12.6640625" style="1" customWidth="1"/>
    <col min="14340" max="14340" width="11.6640625" style="1" customWidth="1"/>
    <col min="14341" max="14341" width="13.88671875" style="1" customWidth="1"/>
    <col min="14342" max="14342" width="20.44140625" style="1" customWidth="1"/>
    <col min="14343" max="14344" width="15.33203125" style="1" customWidth="1"/>
    <col min="14345" max="14345" width="20.44140625" style="1" customWidth="1"/>
    <col min="14346" max="14346" width="12.33203125" style="1" bestFit="1" customWidth="1"/>
    <col min="14347" max="14593" width="9" style="1"/>
    <col min="14594" max="14594" width="14.33203125" style="1" customWidth="1"/>
    <col min="14595" max="14595" width="12.6640625" style="1" customWidth="1"/>
    <col min="14596" max="14596" width="11.6640625" style="1" customWidth="1"/>
    <col min="14597" max="14597" width="13.88671875" style="1" customWidth="1"/>
    <col min="14598" max="14598" width="20.44140625" style="1" customWidth="1"/>
    <col min="14599" max="14600" width="15.33203125" style="1" customWidth="1"/>
    <col min="14601" max="14601" width="20.44140625" style="1" customWidth="1"/>
    <col min="14602" max="14602" width="12.33203125" style="1" bestFit="1" customWidth="1"/>
    <col min="14603" max="14849" width="9" style="1"/>
    <col min="14850" max="14850" width="14.33203125" style="1" customWidth="1"/>
    <col min="14851" max="14851" width="12.6640625" style="1" customWidth="1"/>
    <col min="14852" max="14852" width="11.6640625" style="1" customWidth="1"/>
    <col min="14853" max="14853" width="13.88671875" style="1" customWidth="1"/>
    <col min="14854" max="14854" width="20.44140625" style="1" customWidth="1"/>
    <col min="14855" max="14856" width="15.33203125" style="1" customWidth="1"/>
    <col min="14857" max="14857" width="20.44140625" style="1" customWidth="1"/>
    <col min="14858" max="14858" width="12.33203125" style="1" bestFit="1" customWidth="1"/>
    <col min="14859" max="15105" width="9" style="1"/>
    <col min="15106" max="15106" width="14.33203125" style="1" customWidth="1"/>
    <col min="15107" max="15107" width="12.6640625" style="1" customWidth="1"/>
    <col min="15108" max="15108" width="11.6640625" style="1" customWidth="1"/>
    <col min="15109" max="15109" width="13.88671875" style="1" customWidth="1"/>
    <col min="15110" max="15110" width="20.44140625" style="1" customWidth="1"/>
    <col min="15111" max="15112" width="15.33203125" style="1" customWidth="1"/>
    <col min="15113" max="15113" width="20.44140625" style="1" customWidth="1"/>
    <col min="15114" max="15114" width="12.33203125" style="1" bestFit="1" customWidth="1"/>
    <col min="15115" max="15361" width="9" style="1"/>
    <col min="15362" max="15362" width="14.33203125" style="1" customWidth="1"/>
    <col min="15363" max="15363" width="12.6640625" style="1" customWidth="1"/>
    <col min="15364" max="15364" width="11.6640625" style="1" customWidth="1"/>
    <col min="15365" max="15365" width="13.88671875" style="1" customWidth="1"/>
    <col min="15366" max="15366" width="20.44140625" style="1" customWidth="1"/>
    <col min="15367" max="15368" width="15.33203125" style="1" customWidth="1"/>
    <col min="15369" max="15369" width="20.44140625" style="1" customWidth="1"/>
    <col min="15370" max="15370" width="12.33203125" style="1" bestFit="1" customWidth="1"/>
    <col min="15371" max="15617" width="9" style="1"/>
    <col min="15618" max="15618" width="14.33203125" style="1" customWidth="1"/>
    <col min="15619" max="15619" width="12.6640625" style="1" customWidth="1"/>
    <col min="15620" max="15620" width="11.6640625" style="1" customWidth="1"/>
    <col min="15621" max="15621" width="13.88671875" style="1" customWidth="1"/>
    <col min="15622" max="15622" width="20.44140625" style="1" customWidth="1"/>
    <col min="15623" max="15624" width="15.33203125" style="1" customWidth="1"/>
    <col min="15625" max="15625" width="20.44140625" style="1" customWidth="1"/>
    <col min="15626" max="15626" width="12.33203125" style="1" bestFit="1" customWidth="1"/>
    <col min="15627" max="15873" width="9" style="1"/>
    <col min="15874" max="15874" width="14.33203125" style="1" customWidth="1"/>
    <col min="15875" max="15875" width="12.6640625" style="1" customWidth="1"/>
    <col min="15876" max="15876" width="11.6640625" style="1" customWidth="1"/>
    <col min="15877" max="15877" width="13.88671875" style="1" customWidth="1"/>
    <col min="15878" max="15878" width="20.44140625" style="1" customWidth="1"/>
    <col min="15879" max="15880" width="15.33203125" style="1" customWidth="1"/>
    <col min="15881" max="15881" width="20.44140625" style="1" customWidth="1"/>
    <col min="15882" max="15882" width="12.33203125" style="1" bestFit="1" customWidth="1"/>
    <col min="15883" max="16129" width="9" style="1"/>
    <col min="16130" max="16130" width="14.33203125" style="1" customWidth="1"/>
    <col min="16131" max="16131" width="12.6640625" style="1" customWidth="1"/>
    <col min="16132" max="16132" width="11.6640625" style="1" customWidth="1"/>
    <col min="16133" max="16133" width="13.88671875" style="1" customWidth="1"/>
    <col min="16134" max="16134" width="20.44140625" style="1" customWidth="1"/>
    <col min="16135" max="16136" width="15.33203125" style="1" customWidth="1"/>
    <col min="16137" max="16137" width="20.44140625" style="1" customWidth="1"/>
    <col min="16138" max="16138" width="12.33203125" style="1" bestFit="1" customWidth="1"/>
    <col min="16139" max="16384" width="9" style="1"/>
  </cols>
  <sheetData>
    <row r="1" spans="1:16" ht="90.75" customHeight="1">
      <c r="A1" s="60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s="2" customFormat="1" ht="48" customHeight="1">
      <c r="A2" s="62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57" t="s">
        <v>5</v>
      </c>
      <c r="G2" s="57" t="s">
        <v>6</v>
      </c>
      <c r="H2" s="57" t="s">
        <v>7</v>
      </c>
      <c r="I2" s="55" t="s">
        <v>8</v>
      </c>
      <c r="J2" s="55" t="s">
        <v>9</v>
      </c>
      <c r="K2" s="57" t="s">
        <v>10</v>
      </c>
      <c r="L2" s="59" t="s">
        <v>11</v>
      </c>
      <c r="M2" s="59"/>
      <c r="P2" s="3"/>
    </row>
    <row r="3" spans="1:16" s="2" customFormat="1" ht="51" customHeight="1">
      <c r="A3" s="62"/>
      <c r="B3" s="64"/>
      <c r="C3" s="64"/>
      <c r="D3" s="64"/>
      <c r="E3" s="64"/>
      <c r="F3" s="58"/>
      <c r="G3" s="56"/>
      <c r="H3" s="58"/>
      <c r="I3" s="56"/>
      <c r="J3" s="56"/>
      <c r="K3" s="58"/>
      <c r="L3" s="4" t="s">
        <v>12</v>
      </c>
      <c r="M3" s="5" t="s">
        <v>13</v>
      </c>
      <c r="P3" s="3"/>
    </row>
    <row r="4" spans="1:16" s="12" customFormat="1" hidden="1">
      <c r="A4" s="6" t="s">
        <v>14</v>
      </c>
      <c r="B4" s="7">
        <v>24046.919000000002</v>
      </c>
      <c r="C4" s="7">
        <v>11929.509</v>
      </c>
      <c r="D4" s="8">
        <v>1245.2149999999999</v>
      </c>
      <c r="E4" s="9">
        <f>C4-D4</f>
        <v>10684.294</v>
      </c>
      <c r="F4" s="10">
        <v>919.69399999999996</v>
      </c>
      <c r="G4" s="10">
        <v>127.08</v>
      </c>
      <c r="H4" s="10">
        <v>10000.664000000001</v>
      </c>
      <c r="I4" s="11">
        <v>2864.7950000000001</v>
      </c>
      <c r="J4" s="11">
        <v>2103.4110000000001</v>
      </c>
      <c r="K4" s="10">
        <v>9495041.3800000008</v>
      </c>
      <c r="L4" s="10">
        <v>144.77600000000001</v>
      </c>
      <c r="M4" s="10">
        <v>121.41800000000001</v>
      </c>
      <c r="P4" s="13"/>
    </row>
    <row r="5" spans="1:16" s="12" customFormat="1" hidden="1">
      <c r="A5" s="6" t="s">
        <v>15</v>
      </c>
      <c r="B5" s="7">
        <v>23450.704000000002</v>
      </c>
      <c r="C5" s="7">
        <v>11277.197</v>
      </c>
      <c r="D5" s="8">
        <v>1381.0239999999999</v>
      </c>
      <c r="E5" s="9">
        <f t="shared" ref="E5:E15" si="0">C5-D5</f>
        <v>9896.1730000000007</v>
      </c>
      <c r="F5" s="10">
        <v>1007.496</v>
      </c>
      <c r="G5" s="14">
        <v>117.77</v>
      </c>
      <c r="H5" s="10">
        <v>9942.8940000000002</v>
      </c>
      <c r="I5" s="15">
        <v>2947.645</v>
      </c>
      <c r="J5" s="10">
        <v>2955.3530000000001</v>
      </c>
      <c r="K5" s="10">
        <v>9200113.9600000009</v>
      </c>
      <c r="L5" s="10">
        <v>6298.1620000000003</v>
      </c>
      <c r="M5" s="10">
        <v>6293.7809999999999</v>
      </c>
      <c r="P5" s="13"/>
    </row>
    <row r="6" spans="1:16" s="12" customFormat="1" hidden="1">
      <c r="A6" s="6" t="s">
        <v>16</v>
      </c>
      <c r="B6" s="16">
        <v>23155.16</v>
      </c>
      <c r="C6" s="7">
        <v>10799.311</v>
      </c>
      <c r="D6" s="8">
        <v>1309.915</v>
      </c>
      <c r="E6" s="9">
        <f t="shared" si="0"/>
        <v>9489.3960000000006</v>
      </c>
      <c r="F6" s="10">
        <v>1638.701</v>
      </c>
      <c r="G6" s="10">
        <v>99.66</v>
      </c>
      <c r="H6" s="17">
        <v>20768.776999999998</v>
      </c>
      <c r="I6" s="15">
        <v>2984.19</v>
      </c>
      <c r="J6" s="10">
        <v>2839.0770000000002</v>
      </c>
      <c r="K6" s="10">
        <v>9891012.9299999997</v>
      </c>
      <c r="L6" s="10">
        <v>2560.1660000000002</v>
      </c>
      <c r="M6" s="10">
        <v>2560.0079999999998</v>
      </c>
    </row>
    <row r="7" spans="1:16" s="12" customFormat="1" hidden="1">
      <c r="A7" s="6" t="s">
        <v>17</v>
      </c>
      <c r="B7" s="7">
        <v>25480.201000000001</v>
      </c>
      <c r="C7" s="7">
        <v>12083.83</v>
      </c>
      <c r="D7" s="8">
        <v>1425.404</v>
      </c>
      <c r="E7" s="9">
        <f t="shared" si="0"/>
        <v>10658.425999999999</v>
      </c>
      <c r="F7" s="10">
        <v>2110.1889999999999</v>
      </c>
      <c r="G7" s="10">
        <v>936.36</v>
      </c>
      <c r="H7" s="10">
        <v>1052.704</v>
      </c>
      <c r="I7" s="11">
        <v>2928.2579999999998</v>
      </c>
      <c r="J7" s="10">
        <v>1740.93</v>
      </c>
      <c r="K7" s="10">
        <v>9521903.1699999999</v>
      </c>
      <c r="L7" s="10">
        <v>76.575000000000003</v>
      </c>
      <c r="M7" s="10">
        <v>74.766999999999996</v>
      </c>
    </row>
    <row r="8" spans="1:16" s="12" customFormat="1" hidden="1">
      <c r="A8" s="6" t="s">
        <v>18</v>
      </c>
      <c r="B8" s="7">
        <v>25060.581999999999</v>
      </c>
      <c r="C8" s="7">
        <v>10670.312</v>
      </c>
      <c r="D8" s="8">
        <v>1441.9369999999999</v>
      </c>
      <c r="E8" s="9">
        <f t="shared" si="0"/>
        <v>9228.375</v>
      </c>
      <c r="F8" s="10">
        <v>2386.9140000000002</v>
      </c>
      <c r="G8" s="18">
        <v>1178.54</v>
      </c>
      <c r="H8" s="10">
        <v>10050.67</v>
      </c>
      <c r="I8" s="11">
        <v>2763.1550000000002</v>
      </c>
      <c r="J8" s="10">
        <v>2057.8029999999999</v>
      </c>
      <c r="K8" s="10">
        <v>10012942.85</v>
      </c>
      <c r="L8" s="10">
        <v>1218.3440000000001</v>
      </c>
      <c r="M8" s="10">
        <v>1217.037</v>
      </c>
    </row>
    <row r="9" spans="1:16" s="12" customFormat="1" hidden="1">
      <c r="A9" s="6" t="s">
        <v>19</v>
      </c>
      <c r="B9" s="7">
        <v>26154.644</v>
      </c>
      <c r="C9" s="7">
        <v>11412.94</v>
      </c>
      <c r="D9" s="8">
        <v>1439.4690000000001</v>
      </c>
      <c r="E9" s="9">
        <f t="shared" si="0"/>
        <v>9973.4710000000014</v>
      </c>
      <c r="F9" s="10">
        <v>2731.7919999999999</v>
      </c>
      <c r="G9" s="10">
        <v>1384.49</v>
      </c>
      <c r="H9" s="10">
        <v>10309.396000000001</v>
      </c>
      <c r="I9" s="11">
        <v>2709.0059999999999</v>
      </c>
      <c r="J9" s="10">
        <v>1958.52</v>
      </c>
      <c r="K9" s="10">
        <v>9688583.1600000001</v>
      </c>
      <c r="L9" s="10">
        <v>107.517</v>
      </c>
      <c r="M9" s="10">
        <v>127.36</v>
      </c>
    </row>
    <row r="10" spans="1:16" s="12" customFormat="1" hidden="1">
      <c r="A10" s="6" t="s">
        <v>20</v>
      </c>
      <c r="B10" s="7">
        <v>26003.123</v>
      </c>
      <c r="C10" s="7">
        <v>11460.998</v>
      </c>
      <c r="D10" s="8">
        <v>1442.6769999999999</v>
      </c>
      <c r="E10" s="9">
        <f t="shared" si="0"/>
        <v>10018.321</v>
      </c>
      <c r="F10" s="10">
        <v>2067.672</v>
      </c>
      <c r="G10" s="10">
        <v>1092.4100000000001</v>
      </c>
      <c r="H10" s="10">
        <v>11392.433000000001</v>
      </c>
      <c r="I10" s="11">
        <v>2904.6790000000001</v>
      </c>
      <c r="J10" s="10">
        <v>1989.318</v>
      </c>
      <c r="K10" s="10">
        <v>9017500.0800000001</v>
      </c>
      <c r="L10" s="10">
        <v>98.222999999999999</v>
      </c>
      <c r="M10" s="10">
        <v>99.977000000000004</v>
      </c>
    </row>
    <row r="11" spans="1:16" s="12" customFormat="1" hidden="1">
      <c r="A11" s="6" t="s">
        <v>21</v>
      </c>
      <c r="B11" s="7">
        <v>27810.712</v>
      </c>
      <c r="C11" s="7">
        <v>11634.665999999999</v>
      </c>
      <c r="D11" s="8">
        <v>1466.4</v>
      </c>
      <c r="E11" s="9">
        <f t="shared" si="0"/>
        <v>10168.266</v>
      </c>
      <c r="F11" s="10">
        <v>2591.134</v>
      </c>
      <c r="G11" s="10">
        <v>1501.46</v>
      </c>
      <c r="H11" s="10">
        <v>11702.517</v>
      </c>
      <c r="I11" s="11">
        <v>2908.5369999999998</v>
      </c>
      <c r="J11" s="10">
        <v>2213.9949999999999</v>
      </c>
      <c r="K11" s="10">
        <v>9631202.4100000001</v>
      </c>
      <c r="L11" s="10">
        <v>64.954999999999998</v>
      </c>
      <c r="M11" s="10">
        <v>83.641999999999996</v>
      </c>
    </row>
    <row r="12" spans="1:16" s="12" customFormat="1" hidden="1">
      <c r="A12" s="6" t="s">
        <v>22</v>
      </c>
      <c r="B12" s="7">
        <v>26552.524000000001</v>
      </c>
      <c r="C12" s="7">
        <v>11167.412</v>
      </c>
      <c r="D12" s="8">
        <v>1116.837</v>
      </c>
      <c r="E12" s="9">
        <f t="shared" si="0"/>
        <v>10050.575000000001</v>
      </c>
      <c r="F12" s="10">
        <v>2348.7579999999998</v>
      </c>
      <c r="G12" s="10">
        <v>1261.1099999999999</v>
      </c>
      <c r="H12" s="10">
        <v>11307.409</v>
      </c>
      <c r="I12" s="15">
        <v>2813.4369999999999</v>
      </c>
      <c r="J12" s="15">
        <v>2024.633</v>
      </c>
      <c r="K12" s="10">
        <v>9532915.2799999993</v>
      </c>
      <c r="L12" s="10">
        <v>66.167000000000002</v>
      </c>
      <c r="M12" s="10">
        <v>46.859000000000002</v>
      </c>
    </row>
    <row r="13" spans="1:16" s="12" customFormat="1" hidden="1">
      <c r="A13" s="6" t="s">
        <v>23</v>
      </c>
      <c r="B13" s="7">
        <v>27069.518</v>
      </c>
      <c r="C13" s="7">
        <v>10017.558000000001</v>
      </c>
      <c r="D13" s="8">
        <v>1116.2380000000001</v>
      </c>
      <c r="E13" s="9">
        <f t="shared" si="0"/>
        <v>8901.3200000000015</v>
      </c>
      <c r="F13" s="10">
        <v>2273.09</v>
      </c>
      <c r="G13" s="10">
        <v>1203.04</v>
      </c>
      <c r="H13" s="10">
        <v>13161.852000000001</v>
      </c>
      <c r="I13" s="15">
        <v>2725.0749999999998</v>
      </c>
      <c r="J13" s="10">
        <v>2071.4470000000001</v>
      </c>
      <c r="K13" s="10">
        <v>9974479.1600000001</v>
      </c>
      <c r="L13" s="10">
        <v>34.261000000000003</v>
      </c>
      <c r="M13" s="10">
        <v>36.954999999999998</v>
      </c>
    </row>
    <row r="14" spans="1:16" s="12" customFormat="1" hidden="1">
      <c r="A14" s="6" t="s">
        <v>24</v>
      </c>
      <c r="B14" s="7">
        <v>27766.338</v>
      </c>
      <c r="C14" s="7">
        <v>10933.398999999999</v>
      </c>
      <c r="D14" s="8">
        <v>1113.5150000000001</v>
      </c>
      <c r="E14" s="9">
        <f t="shared" si="0"/>
        <v>9819.884</v>
      </c>
      <c r="F14" s="10">
        <v>2369.848</v>
      </c>
      <c r="G14" s="10">
        <v>1302.94</v>
      </c>
      <c r="H14" s="10">
        <v>13347.528</v>
      </c>
      <c r="I14" s="15">
        <v>2714.2359999999999</v>
      </c>
      <c r="J14" s="10">
        <v>2027.712</v>
      </c>
      <c r="K14" s="10">
        <v>9789178.4499999993</v>
      </c>
      <c r="L14" s="10">
        <v>52.241</v>
      </c>
      <c r="M14" s="10">
        <v>54.283999999999999</v>
      </c>
    </row>
    <row r="15" spans="1:16" s="12" customFormat="1" hidden="1">
      <c r="A15" s="6" t="s">
        <v>25</v>
      </c>
      <c r="B15" s="7">
        <v>26477.334999999999</v>
      </c>
      <c r="C15" s="7">
        <v>10909.593999999999</v>
      </c>
      <c r="D15" s="8">
        <v>1519.44</v>
      </c>
      <c r="E15" s="9">
        <f t="shared" si="0"/>
        <v>9390.1539999999986</v>
      </c>
      <c r="F15" s="10">
        <v>2216.0300000000002</v>
      </c>
      <c r="G15" s="10">
        <v>1185.48</v>
      </c>
      <c r="H15" s="10">
        <v>12212.397000000001</v>
      </c>
      <c r="I15" s="15">
        <v>2789.4780000000001</v>
      </c>
      <c r="J15" s="10">
        <v>1883.979</v>
      </c>
      <c r="K15" s="10">
        <v>10625625.66</v>
      </c>
      <c r="L15" s="10">
        <v>44.844999999999999</v>
      </c>
      <c r="M15" s="10">
        <v>72.037000000000006</v>
      </c>
    </row>
    <row r="16" spans="1:16" s="25" customFormat="1" ht="26.4">
      <c r="A16" s="19" t="s">
        <v>26</v>
      </c>
      <c r="B16" s="20">
        <f>SUM(B4:B15)</f>
        <v>309027.76000000007</v>
      </c>
      <c r="C16" s="21">
        <f t="shared" ref="C16:J16" si="1">SUM(C4:C15)</f>
        <v>134296.72600000002</v>
      </c>
      <c r="D16" s="21">
        <f t="shared" si="1"/>
        <v>16018.070999999998</v>
      </c>
      <c r="E16" s="20">
        <f t="shared" si="1"/>
        <v>118278.65500000001</v>
      </c>
      <c r="F16" s="22">
        <f>SUM(F4:F15)</f>
        <v>24661.317999999999</v>
      </c>
      <c r="G16" s="22">
        <f t="shared" si="1"/>
        <v>11390.339999999998</v>
      </c>
      <c r="H16" s="22">
        <f>SUM(H4:H15)</f>
        <v>135249.24100000001</v>
      </c>
      <c r="I16" s="22">
        <f t="shared" si="1"/>
        <v>34052.491000000009</v>
      </c>
      <c r="J16" s="23">
        <f t="shared" si="1"/>
        <v>25866.178</v>
      </c>
      <c r="K16" s="24">
        <f>SUM(K4:K15)</f>
        <v>116380498.48999999</v>
      </c>
      <c r="L16" s="24">
        <f>SUM(L4:L15)</f>
        <v>10766.232</v>
      </c>
      <c r="M16" s="24">
        <f>SUM(M4:M15)</f>
        <v>10788.125</v>
      </c>
    </row>
    <row r="17" spans="1:13" s="25" customFormat="1" ht="27" hidden="1" thickBot="1">
      <c r="A17" s="26" t="s">
        <v>27</v>
      </c>
      <c r="B17" s="27">
        <f t="shared" ref="B17:M17" si="2">B16/12</f>
        <v>25752.313333333339</v>
      </c>
      <c r="C17" s="27">
        <f t="shared" si="2"/>
        <v>11191.393833333335</v>
      </c>
      <c r="D17" s="27">
        <f t="shared" si="2"/>
        <v>1334.8392499999998</v>
      </c>
      <c r="E17" s="27">
        <f t="shared" si="2"/>
        <v>9856.5545833333344</v>
      </c>
      <c r="F17" s="22">
        <f t="shared" si="2"/>
        <v>2055.1098333333334</v>
      </c>
      <c r="G17" s="22">
        <f t="shared" si="2"/>
        <v>949.19499999999982</v>
      </c>
      <c r="H17" s="22">
        <f t="shared" si="2"/>
        <v>11270.770083333335</v>
      </c>
      <c r="I17" s="22">
        <f t="shared" si="2"/>
        <v>2837.7075833333342</v>
      </c>
      <c r="J17" s="22">
        <f t="shared" si="2"/>
        <v>2155.5148333333332</v>
      </c>
      <c r="K17" s="22">
        <f t="shared" si="2"/>
        <v>9698374.8741666656</v>
      </c>
      <c r="L17" s="22">
        <f t="shared" si="2"/>
        <v>897.18600000000004</v>
      </c>
      <c r="M17" s="22">
        <f t="shared" si="2"/>
        <v>899.01041666666663</v>
      </c>
    </row>
    <row r="18" spans="1:13" s="25" customFormat="1" ht="27.6" hidden="1" thickTop="1" thickBot="1">
      <c r="A18" s="26" t="s">
        <v>28</v>
      </c>
      <c r="B18" s="28">
        <f t="shared" ref="B18:M18" si="3">(B16/365)</f>
        <v>846.65139726027417</v>
      </c>
      <c r="C18" s="28">
        <f t="shared" si="3"/>
        <v>367.93623561643841</v>
      </c>
      <c r="D18" s="28">
        <f t="shared" si="3"/>
        <v>43.885126027397256</v>
      </c>
      <c r="E18" s="28">
        <f t="shared" si="3"/>
        <v>324.05110958904112</v>
      </c>
      <c r="F18" s="22">
        <f t="shared" si="3"/>
        <v>67.565254794520541</v>
      </c>
      <c r="G18" s="22">
        <f t="shared" si="3"/>
        <v>31.206410958904105</v>
      </c>
      <c r="H18" s="22">
        <f t="shared" si="3"/>
        <v>370.54586575342466</v>
      </c>
      <c r="I18" s="22">
        <f t="shared" si="3"/>
        <v>93.294495890410985</v>
      </c>
      <c r="J18" s="22">
        <f t="shared" si="3"/>
        <v>70.866241095890416</v>
      </c>
      <c r="K18" s="22">
        <f t="shared" si="3"/>
        <v>318850.68079452054</v>
      </c>
      <c r="L18" s="22">
        <f t="shared" si="3"/>
        <v>29.496526027397259</v>
      </c>
      <c r="M18" s="22">
        <f t="shared" si="3"/>
        <v>29.556506849315067</v>
      </c>
    </row>
    <row r="19" spans="1:13">
      <c r="A19" s="29" t="s">
        <v>29</v>
      </c>
    </row>
  </sheetData>
  <mergeCells count="13">
    <mergeCell ref="J2:J3"/>
    <mergeCell ref="K2:K3"/>
    <mergeCell ref="L2:M2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F9C6C-6DAF-403A-A7DA-6C62B76F543E}">
  <sheetPr>
    <pageSetUpPr fitToPage="1"/>
  </sheetPr>
  <dimension ref="A1:P19"/>
  <sheetViews>
    <sheetView workbookViewId="0">
      <selection activeCell="A4" sqref="A4:XFD15"/>
    </sheetView>
  </sheetViews>
  <sheetFormatPr defaultRowHeight="25.8"/>
  <cols>
    <col min="1" max="1" width="14.109375" style="29" customWidth="1"/>
    <col min="2" max="2" width="16.88671875" style="1" customWidth="1"/>
    <col min="3" max="3" width="21.109375" style="1" customWidth="1"/>
    <col min="4" max="4" width="19.88671875" style="1" customWidth="1"/>
    <col min="5" max="5" width="23" style="1" customWidth="1"/>
    <col min="6" max="6" width="22.77734375" style="1" customWidth="1"/>
    <col min="7" max="7" width="15.33203125" style="1" customWidth="1"/>
    <col min="8" max="8" width="18.33203125" style="1" bestFit="1" customWidth="1"/>
    <col min="9" max="9" width="13.77734375" style="1" customWidth="1"/>
    <col min="10" max="10" width="12.88671875" style="1" customWidth="1"/>
    <col min="11" max="11" width="13.44140625" style="1" bestFit="1" customWidth="1"/>
    <col min="12" max="12" width="13.77734375" style="1" customWidth="1"/>
    <col min="13" max="13" width="13.44140625" style="1" customWidth="1"/>
    <col min="14" max="257" width="9" style="1"/>
    <col min="258" max="258" width="14.33203125" style="1" customWidth="1"/>
    <col min="259" max="259" width="12.6640625" style="1" customWidth="1"/>
    <col min="260" max="260" width="11.6640625" style="1" customWidth="1"/>
    <col min="261" max="261" width="13.88671875" style="1" customWidth="1"/>
    <col min="262" max="262" width="20.44140625" style="1" customWidth="1"/>
    <col min="263" max="264" width="15.33203125" style="1" customWidth="1"/>
    <col min="265" max="265" width="20.44140625" style="1" customWidth="1"/>
    <col min="266" max="266" width="12.33203125" style="1" bestFit="1" customWidth="1"/>
    <col min="267" max="513" width="9" style="1"/>
    <col min="514" max="514" width="14.33203125" style="1" customWidth="1"/>
    <col min="515" max="515" width="12.6640625" style="1" customWidth="1"/>
    <col min="516" max="516" width="11.6640625" style="1" customWidth="1"/>
    <col min="517" max="517" width="13.88671875" style="1" customWidth="1"/>
    <col min="518" max="518" width="20.44140625" style="1" customWidth="1"/>
    <col min="519" max="520" width="15.33203125" style="1" customWidth="1"/>
    <col min="521" max="521" width="20.44140625" style="1" customWidth="1"/>
    <col min="522" max="522" width="12.33203125" style="1" bestFit="1" customWidth="1"/>
    <col min="523" max="769" width="9" style="1"/>
    <col min="770" max="770" width="14.33203125" style="1" customWidth="1"/>
    <col min="771" max="771" width="12.6640625" style="1" customWidth="1"/>
    <col min="772" max="772" width="11.6640625" style="1" customWidth="1"/>
    <col min="773" max="773" width="13.88671875" style="1" customWidth="1"/>
    <col min="774" max="774" width="20.44140625" style="1" customWidth="1"/>
    <col min="775" max="776" width="15.33203125" style="1" customWidth="1"/>
    <col min="777" max="777" width="20.44140625" style="1" customWidth="1"/>
    <col min="778" max="778" width="12.33203125" style="1" bestFit="1" customWidth="1"/>
    <col min="779" max="1025" width="9" style="1"/>
    <col min="1026" max="1026" width="14.33203125" style="1" customWidth="1"/>
    <col min="1027" max="1027" width="12.6640625" style="1" customWidth="1"/>
    <col min="1028" max="1028" width="11.6640625" style="1" customWidth="1"/>
    <col min="1029" max="1029" width="13.88671875" style="1" customWidth="1"/>
    <col min="1030" max="1030" width="20.44140625" style="1" customWidth="1"/>
    <col min="1031" max="1032" width="15.33203125" style="1" customWidth="1"/>
    <col min="1033" max="1033" width="20.44140625" style="1" customWidth="1"/>
    <col min="1034" max="1034" width="12.33203125" style="1" bestFit="1" customWidth="1"/>
    <col min="1035" max="1281" width="9" style="1"/>
    <col min="1282" max="1282" width="14.33203125" style="1" customWidth="1"/>
    <col min="1283" max="1283" width="12.6640625" style="1" customWidth="1"/>
    <col min="1284" max="1284" width="11.6640625" style="1" customWidth="1"/>
    <col min="1285" max="1285" width="13.88671875" style="1" customWidth="1"/>
    <col min="1286" max="1286" width="20.44140625" style="1" customWidth="1"/>
    <col min="1287" max="1288" width="15.33203125" style="1" customWidth="1"/>
    <col min="1289" max="1289" width="20.44140625" style="1" customWidth="1"/>
    <col min="1290" max="1290" width="12.33203125" style="1" bestFit="1" customWidth="1"/>
    <col min="1291" max="1537" width="9" style="1"/>
    <col min="1538" max="1538" width="14.33203125" style="1" customWidth="1"/>
    <col min="1539" max="1539" width="12.6640625" style="1" customWidth="1"/>
    <col min="1540" max="1540" width="11.6640625" style="1" customWidth="1"/>
    <col min="1541" max="1541" width="13.88671875" style="1" customWidth="1"/>
    <col min="1542" max="1542" width="20.44140625" style="1" customWidth="1"/>
    <col min="1543" max="1544" width="15.33203125" style="1" customWidth="1"/>
    <col min="1545" max="1545" width="20.44140625" style="1" customWidth="1"/>
    <col min="1546" max="1546" width="12.33203125" style="1" bestFit="1" customWidth="1"/>
    <col min="1547" max="1793" width="9" style="1"/>
    <col min="1794" max="1794" width="14.33203125" style="1" customWidth="1"/>
    <col min="1795" max="1795" width="12.6640625" style="1" customWidth="1"/>
    <col min="1796" max="1796" width="11.6640625" style="1" customWidth="1"/>
    <col min="1797" max="1797" width="13.88671875" style="1" customWidth="1"/>
    <col min="1798" max="1798" width="20.44140625" style="1" customWidth="1"/>
    <col min="1799" max="1800" width="15.33203125" style="1" customWidth="1"/>
    <col min="1801" max="1801" width="20.44140625" style="1" customWidth="1"/>
    <col min="1802" max="1802" width="12.33203125" style="1" bestFit="1" customWidth="1"/>
    <col min="1803" max="2049" width="9" style="1"/>
    <col min="2050" max="2050" width="14.33203125" style="1" customWidth="1"/>
    <col min="2051" max="2051" width="12.6640625" style="1" customWidth="1"/>
    <col min="2052" max="2052" width="11.6640625" style="1" customWidth="1"/>
    <col min="2053" max="2053" width="13.88671875" style="1" customWidth="1"/>
    <col min="2054" max="2054" width="20.44140625" style="1" customWidth="1"/>
    <col min="2055" max="2056" width="15.33203125" style="1" customWidth="1"/>
    <col min="2057" max="2057" width="20.44140625" style="1" customWidth="1"/>
    <col min="2058" max="2058" width="12.33203125" style="1" bestFit="1" customWidth="1"/>
    <col min="2059" max="2305" width="9" style="1"/>
    <col min="2306" max="2306" width="14.33203125" style="1" customWidth="1"/>
    <col min="2307" max="2307" width="12.6640625" style="1" customWidth="1"/>
    <col min="2308" max="2308" width="11.6640625" style="1" customWidth="1"/>
    <col min="2309" max="2309" width="13.88671875" style="1" customWidth="1"/>
    <col min="2310" max="2310" width="20.44140625" style="1" customWidth="1"/>
    <col min="2311" max="2312" width="15.33203125" style="1" customWidth="1"/>
    <col min="2313" max="2313" width="20.44140625" style="1" customWidth="1"/>
    <col min="2314" max="2314" width="12.33203125" style="1" bestFit="1" customWidth="1"/>
    <col min="2315" max="2561" width="9" style="1"/>
    <col min="2562" max="2562" width="14.33203125" style="1" customWidth="1"/>
    <col min="2563" max="2563" width="12.6640625" style="1" customWidth="1"/>
    <col min="2564" max="2564" width="11.6640625" style="1" customWidth="1"/>
    <col min="2565" max="2565" width="13.88671875" style="1" customWidth="1"/>
    <col min="2566" max="2566" width="20.44140625" style="1" customWidth="1"/>
    <col min="2567" max="2568" width="15.33203125" style="1" customWidth="1"/>
    <col min="2569" max="2569" width="20.44140625" style="1" customWidth="1"/>
    <col min="2570" max="2570" width="12.33203125" style="1" bestFit="1" customWidth="1"/>
    <col min="2571" max="2817" width="9" style="1"/>
    <col min="2818" max="2818" width="14.33203125" style="1" customWidth="1"/>
    <col min="2819" max="2819" width="12.6640625" style="1" customWidth="1"/>
    <col min="2820" max="2820" width="11.6640625" style="1" customWidth="1"/>
    <col min="2821" max="2821" width="13.88671875" style="1" customWidth="1"/>
    <col min="2822" max="2822" width="20.44140625" style="1" customWidth="1"/>
    <col min="2823" max="2824" width="15.33203125" style="1" customWidth="1"/>
    <col min="2825" max="2825" width="20.44140625" style="1" customWidth="1"/>
    <col min="2826" max="2826" width="12.33203125" style="1" bestFit="1" customWidth="1"/>
    <col min="2827" max="3073" width="9" style="1"/>
    <col min="3074" max="3074" width="14.33203125" style="1" customWidth="1"/>
    <col min="3075" max="3075" width="12.6640625" style="1" customWidth="1"/>
    <col min="3076" max="3076" width="11.6640625" style="1" customWidth="1"/>
    <col min="3077" max="3077" width="13.88671875" style="1" customWidth="1"/>
    <col min="3078" max="3078" width="20.44140625" style="1" customWidth="1"/>
    <col min="3079" max="3080" width="15.33203125" style="1" customWidth="1"/>
    <col min="3081" max="3081" width="20.44140625" style="1" customWidth="1"/>
    <col min="3082" max="3082" width="12.33203125" style="1" bestFit="1" customWidth="1"/>
    <col min="3083" max="3329" width="9" style="1"/>
    <col min="3330" max="3330" width="14.33203125" style="1" customWidth="1"/>
    <col min="3331" max="3331" width="12.6640625" style="1" customWidth="1"/>
    <col min="3332" max="3332" width="11.6640625" style="1" customWidth="1"/>
    <col min="3333" max="3333" width="13.88671875" style="1" customWidth="1"/>
    <col min="3334" max="3334" width="20.44140625" style="1" customWidth="1"/>
    <col min="3335" max="3336" width="15.33203125" style="1" customWidth="1"/>
    <col min="3337" max="3337" width="20.44140625" style="1" customWidth="1"/>
    <col min="3338" max="3338" width="12.33203125" style="1" bestFit="1" customWidth="1"/>
    <col min="3339" max="3585" width="9" style="1"/>
    <col min="3586" max="3586" width="14.33203125" style="1" customWidth="1"/>
    <col min="3587" max="3587" width="12.6640625" style="1" customWidth="1"/>
    <col min="3588" max="3588" width="11.6640625" style="1" customWidth="1"/>
    <col min="3589" max="3589" width="13.88671875" style="1" customWidth="1"/>
    <col min="3590" max="3590" width="20.44140625" style="1" customWidth="1"/>
    <col min="3591" max="3592" width="15.33203125" style="1" customWidth="1"/>
    <col min="3593" max="3593" width="20.44140625" style="1" customWidth="1"/>
    <col min="3594" max="3594" width="12.33203125" style="1" bestFit="1" customWidth="1"/>
    <col min="3595" max="3841" width="9" style="1"/>
    <col min="3842" max="3842" width="14.33203125" style="1" customWidth="1"/>
    <col min="3843" max="3843" width="12.6640625" style="1" customWidth="1"/>
    <col min="3844" max="3844" width="11.6640625" style="1" customWidth="1"/>
    <col min="3845" max="3845" width="13.88671875" style="1" customWidth="1"/>
    <col min="3846" max="3846" width="20.44140625" style="1" customWidth="1"/>
    <col min="3847" max="3848" width="15.33203125" style="1" customWidth="1"/>
    <col min="3849" max="3849" width="20.44140625" style="1" customWidth="1"/>
    <col min="3850" max="3850" width="12.33203125" style="1" bestFit="1" customWidth="1"/>
    <col min="3851" max="4097" width="9" style="1"/>
    <col min="4098" max="4098" width="14.33203125" style="1" customWidth="1"/>
    <col min="4099" max="4099" width="12.6640625" style="1" customWidth="1"/>
    <col min="4100" max="4100" width="11.6640625" style="1" customWidth="1"/>
    <col min="4101" max="4101" width="13.88671875" style="1" customWidth="1"/>
    <col min="4102" max="4102" width="20.44140625" style="1" customWidth="1"/>
    <col min="4103" max="4104" width="15.33203125" style="1" customWidth="1"/>
    <col min="4105" max="4105" width="20.44140625" style="1" customWidth="1"/>
    <col min="4106" max="4106" width="12.33203125" style="1" bestFit="1" customWidth="1"/>
    <col min="4107" max="4353" width="9" style="1"/>
    <col min="4354" max="4354" width="14.33203125" style="1" customWidth="1"/>
    <col min="4355" max="4355" width="12.6640625" style="1" customWidth="1"/>
    <col min="4356" max="4356" width="11.6640625" style="1" customWidth="1"/>
    <col min="4357" max="4357" width="13.88671875" style="1" customWidth="1"/>
    <col min="4358" max="4358" width="20.44140625" style="1" customWidth="1"/>
    <col min="4359" max="4360" width="15.33203125" style="1" customWidth="1"/>
    <col min="4361" max="4361" width="20.44140625" style="1" customWidth="1"/>
    <col min="4362" max="4362" width="12.33203125" style="1" bestFit="1" customWidth="1"/>
    <col min="4363" max="4609" width="9" style="1"/>
    <col min="4610" max="4610" width="14.33203125" style="1" customWidth="1"/>
    <col min="4611" max="4611" width="12.6640625" style="1" customWidth="1"/>
    <col min="4612" max="4612" width="11.6640625" style="1" customWidth="1"/>
    <col min="4613" max="4613" width="13.88671875" style="1" customWidth="1"/>
    <col min="4614" max="4614" width="20.44140625" style="1" customWidth="1"/>
    <col min="4615" max="4616" width="15.33203125" style="1" customWidth="1"/>
    <col min="4617" max="4617" width="20.44140625" style="1" customWidth="1"/>
    <col min="4618" max="4618" width="12.33203125" style="1" bestFit="1" customWidth="1"/>
    <col min="4619" max="4865" width="9" style="1"/>
    <col min="4866" max="4866" width="14.33203125" style="1" customWidth="1"/>
    <col min="4867" max="4867" width="12.6640625" style="1" customWidth="1"/>
    <col min="4868" max="4868" width="11.6640625" style="1" customWidth="1"/>
    <col min="4869" max="4869" width="13.88671875" style="1" customWidth="1"/>
    <col min="4870" max="4870" width="20.44140625" style="1" customWidth="1"/>
    <col min="4871" max="4872" width="15.33203125" style="1" customWidth="1"/>
    <col min="4873" max="4873" width="20.44140625" style="1" customWidth="1"/>
    <col min="4874" max="4874" width="12.33203125" style="1" bestFit="1" customWidth="1"/>
    <col min="4875" max="5121" width="9" style="1"/>
    <col min="5122" max="5122" width="14.33203125" style="1" customWidth="1"/>
    <col min="5123" max="5123" width="12.6640625" style="1" customWidth="1"/>
    <col min="5124" max="5124" width="11.6640625" style="1" customWidth="1"/>
    <col min="5125" max="5125" width="13.88671875" style="1" customWidth="1"/>
    <col min="5126" max="5126" width="20.44140625" style="1" customWidth="1"/>
    <col min="5127" max="5128" width="15.33203125" style="1" customWidth="1"/>
    <col min="5129" max="5129" width="20.44140625" style="1" customWidth="1"/>
    <col min="5130" max="5130" width="12.33203125" style="1" bestFit="1" customWidth="1"/>
    <col min="5131" max="5377" width="9" style="1"/>
    <col min="5378" max="5378" width="14.33203125" style="1" customWidth="1"/>
    <col min="5379" max="5379" width="12.6640625" style="1" customWidth="1"/>
    <col min="5380" max="5380" width="11.6640625" style="1" customWidth="1"/>
    <col min="5381" max="5381" width="13.88671875" style="1" customWidth="1"/>
    <col min="5382" max="5382" width="20.44140625" style="1" customWidth="1"/>
    <col min="5383" max="5384" width="15.33203125" style="1" customWidth="1"/>
    <col min="5385" max="5385" width="20.44140625" style="1" customWidth="1"/>
    <col min="5386" max="5386" width="12.33203125" style="1" bestFit="1" customWidth="1"/>
    <col min="5387" max="5633" width="9" style="1"/>
    <col min="5634" max="5634" width="14.33203125" style="1" customWidth="1"/>
    <col min="5635" max="5635" width="12.6640625" style="1" customWidth="1"/>
    <col min="5636" max="5636" width="11.6640625" style="1" customWidth="1"/>
    <col min="5637" max="5637" width="13.88671875" style="1" customWidth="1"/>
    <col min="5638" max="5638" width="20.44140625" style="1" customWidth="1"/>
    <col min="5639" max="5640" width="15.33203125" style="1" customWidth="1"/>
    <col min="5641" max="5641" width="20.44140625" style="1" customWidth="1"/>
    <col min="5642" max="5642" width="12.33203125" style="1" bestFit="1" customWidth="1"/>
    <col min="5643" max="5889" width="9" style="1"/>
    <col min="5890" max="5890" width="14.33203125" style="1" customWidth="1"/>
    <col min="5891" max="5891" width="12.6640625" style="1" customWidth="1"/>
    <col min="5892" max="5892" width="11.6640625" style="1" customWidth="1"/>
    <col min="5893" max="5893" width="13.88671875" style="1" customWidth="1"/>
    <col min="5894" max="5894" width="20.44140625" style="1" customWidth="1"/>
    <col min="5895" max="5896" width="15.33203125" style="1" customWidth="1"/>
    <col min="5897" max="5897" width="20.44140625" style="1" customWidth="1"/>
    <col min="5898" max="5898" width="12.33203125" style="1" bestFit="1" customWidth="1"/>
    <col min="5899" max="6145" width="9" style="1"/>
    <col min="6146" max="6146" width="14.33203125" style="1" customWidth="1"/>
    <col min="6147" max="6147" width="12.6640625" style="1" customWidth="1"/>
    <col min="6148" max="6148" width="11.6640625" style="1" customWidth="1"/>
    <col min="6149" max="6149" width="13.88671875" style="1" customWidth="1"/>
    <col min="6150" max="6150" width="20.44140625" style="1" customWidth="1"/>
    <col min="6151" max="6152" width="15.33203125" style="1" customWidth="1"/>
    <col min="6153" max="6153" width="20.44140625" style="1" customWidth="1"/>
    <col min="6154" max="6154" width="12.33203125" style="1" bestFit="1" customWidth="1"/>
    <col min="6155" max="6401" width="9" style="1"/>
    <col min="6402" max="6402" width="14.33203125" style="1" customWidth="1"/>
    <col min="6403" max="6403" width="12.6640625" style="1" customWidth="1"/>
    <col min="6404" max="6404" width="11.6640625" style="1" customWidth="1"/>
    <col min="6405" max="6405" width="13.88671875" style="1" customWidth="1"/>
    <col min="6406" max="6406" width="20.44140625" style="1" customWidth="1"/>
    <col min="6407" max="6408" width="15.33203125" style="1" customWidth="1"/>
    <col min="6409" max="6409" width="20.44140625" style="1" customWidth="1"/>
    <col min="6410" max="6410" width="12.33203125" style="1" bestFit="1" customWidth="1"/>
    <col min="6411" max="6657" width="9" style="1"/>
    <col min="6658" max="6658" width="14.33203125" style="1" customWidth="1"/>
    <col min="6659" max="6659" width="12.6640625" style="1" customWidth="1"/>
    <col min="6660" max="6660" width="11.6640625" style="1" customWidth="1"/>
    <col min="6661" max="6661" width="13.88671875" style="1" customWidth="1"/>
    <col min="6662" max="6662" width="20.44140625" style="1" customWidth="1"/>
    <col min="6663" max="6664" width="15.33203125" style="1" customWidth="1"/>
    <col min="6665" max="6665" width="20.44140625" style="1" customWidth="1"/>
    <col min="6666" max="6666" width="12.33203125" style="1" bestFit="1" customWidth="1"/>
    <col min="6667" max="6913" width="9" style="1"/>
    <col min="6914" max="6914" width="14.33203125" style="1" customWidth="1"/>
    <col min="6915" max="6915" width="12.6640625" style="1" customWidth="1"/>
    <col min="6916" max="6916" width="11.6640625" style="1" customWidth="1"/>
    <col min="6917" max="6917" width="13.88671875" style="1" customWidth="1"/>
    <col min="6918" max="6918" width="20.44140625" style="1" customWidth="1"/>
    <col min="6919" max="6920" width="15.33203125" style="1" customWidth="1"/>
    <col min="6921" max="6921" width="20.44140625" style="1" customWidth="1"/>
    <col min="6922" max="6922" width="12.33203125" style="1" bestFit="1" customWidth="1"/>
    <col min="6923" max="7169" width="9" style="1"/>
    <col min="7170" max="7170" width="14.33203125" style="1" customWidth="1"/>
    <col min="7171" max="7171" width="12.6640625" style="1" customWidth="1"/>
    <col min="7172" max="7172" width="11.6640625" style="1" customWidth="1"/>
    <col min="7173" max="7173" width="13.88671875" style="1" customWidth="1"/>
    <col min="7174" max="7174" width="20.44140625" style="1" customWidth="1"/>
    <col min="7175" max="7176" width="15.33203125" style="1" customWidth="1"/>
    <col min="7177" max="7177" width="20.44140625" style="1" customWidth="1"/>
    <col min="7178" max="7178" width="12.33203125" style="1" bestFit="1" customWidth="1"/>
    <col min="7179" max="7425" width="9" style="1"/>
    <col min="7426" max="7426" width="14.33203125" style="1" customWidth="1"/>
    <col min="7427" max="7427" width="12.6640625" style="1" customWidth="1"/>
    <col min="7428" max="7428" width="11.6640625" style="1" customWidth="1"/>
    <col min="7429" max="7429" width="13.88671875" style="1" customWidth="1"/>
    <col min="7430" max="7430" width="20.44140625" style="1" customWidth="1"/>
    <col min="7431" max="7432" width="15.33203125" style="1" customWidth="1"/>
    <col min="7433" max="7433" width="20.44140625" style="1" customWidth="1"/>
    <col min="7434" max="7434" width="12.33203125" style="1" bestFit="1" customWidth="1"/>
    <col min="7435" max="7681" width="9" style="1"/>
    <col min="7682" max="7682" width="14.33203125" style="1" customWidth="1"/>
    <col min="7683" max="7683" width="12.6640625" style="1" customWidth="1"/>
    <col min="7684" max="7684" width="11.6640625" style="1" customWidth="1"/>
    <col min="7685" max="7685" width="13.88671875" style="1" customWidth="1"/>
    <col min="7686" max="7686" width="20.44140625" style="1" customWidth="1"/>
    <col min="7687" max="7688" width="15.33203125" style="1" customWidth="1"/>
    <col min="7689" max="7689" width="20.44140625" style="1" customWidth="1"/>
    <col min="7690" max="7690" width="12.33203125" style="1" bestFit="1" customWidth="1"/>
    <col min="7691" max="7937" width="9" style="1"/>
    <col min="7938" max="7938" width="14.33203125" style="1" customWidth="1"/>
    <col min="7939" max="7939" width="12.6640625" style="1" customWidth="1"/>
    <col min="7940" max="7940" width="11.6640625" style="1" customWidth="1"/>
    <col min="7941" max="7941" width="13.88671875" style="1" customWidth="1"/>
    <col min="7942" max="7942" width="20.44140625" style="1" customWidth="1"/>
    <col min="7943" max="7944" width="15.33203125" style="1" customWidth="1"/>
    <col min="7945" max="7945" width="20.44140625" style="1" customWidth="1"/>
    <col min="7946" max="7946" width="12.33203125" style="1" bestFit="1" customWidth="1"/>
    <col min="7947" max="8193" width="9" style="1"/>
    <col min="8194" max="8194" width="14.33203125" style="1" customWidth="1"/>
    <col min="8195" max="8195" width="12.6640625" style="1" customWidth="1"/>
    <col min="8196" max="8196" width="11.6640625" style="1" customWidth="1"/>
    <col min="8197" max="8197" width="13.88671875" style="1" customWidth="1"/>
    <col min="8198" max="8198" width="20.44140625" style="1" customWidth="1"/>
    <col min="8199" max="8200" width="15.33203125" style="1" customWidth="1"/>
    <col min="8201" max="8201" width="20.44140625" style="1" customWidth="1"/>
    <col min="8202" max="8202" width="12.33203125" style="1" bestFit="1" customWidth="1"/>
    <col min="8203" max="8449" width="9" style="1"/>
    <col min="8450" max="8450" width="14.33203125" style="1" customWidth="1"/>
    <col min="8451" max="8451" width="12.6640625" style="1" customWidth="1"/>
    <col min="8452" max="8452" width="11.6640625" style="1" customWidth="1"/>
    <col min="8453" max="8453" width="13.88671875" style="1" customWidth="1"/>
    <col min="8454" max="8454" width="20.44140625" style="1" customWidth="1"/>
    <col min="8455" max="8456" width="15.33203125" style="1" customWidth="1"/>
    <col min="8457" max="8457" width="20.44140625" style="1" customWidth="1"/>
    <col min="8458" max="8458" width="12.33203125" style="1" bestFit="1" customWidth="1"/>
    <col min="8459" max="8705" width="9" style="1"/>
    <col min="8706" max="8706" width="14.33203125" style="1" customWidth="1"/>
    <col min="8707" max="8707" width="12.6640625" style="1" customWidth="1"/>
    <col min="8708" max="8708" width="11.6640625" style="1" customWidth="1"/>
    <col min="8709" max="8709" width="13.88671875" style="1" customWidth="1"/>
    <col min="8710" max="8710" width="20.44140625" style="1" customWidth="1"/>
    <col min="8711" max="8712" width="15.33203125" style="1" customWidth="1"/>
    <col min="8713" max="8713" width="20.44140625" style="1" customWidth="1"/>
    <col min="8714" max="8714" width="12.33203125" style="1" bestFit="1" customWidth="1"/>
    <col min="8715" max="8961" width="9" style="1"/>
    <col min="8962" max="8962" width="14.33203125" style="1" customWidth="1"/>
    <col min="8963" max="8963" width="12.6640625" style="1" customWidth="1"/>
    <col min="8964" max="8964" width="11.6640625" style="1" customWidth="1"/>
    <col min="8965" max="8965" width="13.88671875" style="1" customWidth="1"/>
    <col min="8966" max="8966" width="20.44140625" style="1" customWidth="1"/>
    <col min="8967" max="8968" width="15.33203125" style="1" customWidth="1"/>
    <col min="8969" max="8969" width="20.44140625" style="1" customWidth="1"/>
    <col min="8970" max="8970" width="12.33203125" style="1" bestFit="1" customWidth="1"/>
    <col min="8971" max="9217" width="9" style="1"/>
    <col min="9218" max="9218" width="14.33203125" style="1" customWidth="1"/>
    <col min="9219" max="9219" width="12.6640625" style="1" customWidth="1"/>
    <col min="9220" max="9220" width="11.6640625" style="1" customWidth="1"/>
    <col min="9221" max="9221" width="13.88671875" style="1" customWidth="1"/>
    <col min="9222" max="9222" width="20.44140625" style="1" customWidth="1"/>
    <col min="9223" max="9224" width="15.33203125" style="1" customWidth="1"/>
    <col min="9225" max="9225" width="20.44140625" style="1" customWidth="1"/>
    <col min="9226" max="9226" width="12.33203125" style="1" bestFit="1" customWidth="1"/>
    <col min="9227" max="9473" width="9" style="1"/>
    <col min="9474" max="9474" width="14.33203125" style="1" customWidth="1"/>
    <col min="9475" max="9475" width="12.6640625" style="1" customWidth="1"/>
    <col min="9476" max="9476" width="11.6640625" style="1" customWidth="1"/>
    <col min="9477" max="9477" width="13.88671875" style="1" customWidth="1"/>
    <col min="9478" max="9478" width="20.44140625" style="1" customWidth="1"/>
    <col min="9479" max="9480" width="15.33203125" style="1" customWidth="1"/>
    <col min="9481" max="9481" width="20.44140625" style="1" customWidth="1"/>
    <col min="9482" max="9482" width="12.33203125" style="1" bestFit="1" customWidth="1"/>
    <col min="9483" max="9729" width="9" style="1"/>
    <col min="9730" max="9730" width="14.33203125" style="1" customWidth="1"/>
    <col min="9731" max="9731" width="12.6640625" style="1" customWidth="1"/>
    <col min="9732" max="9732" width="11.6640625" style="1" customWidth="1"/>
    <col min="9733" max="9733" width="13.88671875" style="1" customWidth="1"/>
    <col min="9734" max="9734" width="20.44140625" style="1" customWidth="1"/>
    <col min="9735" max="9736" width="15.33203125" style="1" customWidth="1"/>
    <col min="9737" max="9737" width="20.44140625" style="1" customWidth="1"/>
    <col min="9738" max="9738" width="12.33203125" style="1" bestFit="1" customWidth="1"/>
    <col min="9739" max="9985" width="9" style="1"/>
    <col min="9986" max="9986" width="14.33203125" style="1" customWidth="1"/>
    <col min="9987" max="9987" width="12.6640625" style="1" customWidth="1"/>
    <col min="9988" max="9988" width="11.6640625" style="1" customWidth="1"/>
    <col min="9989" max="9989" width="13.88671875" style="1" customWidth="1"/>
    <col min="9990" max="9990" width="20.44140625" style="1" customWidth="1"/>
    <col min="9991" max="9992" width="15.33203125" style="1" customWidth="1"/>
    <col min="9993" max="9993" width="20.44140625" style="1" customWidth="1"/>
    <col min="9994" max="9994" width="12.33203125" style="1" bestFit="1" customWidth="1"/>
    <col min="9995" max="10241" width="9" style="1"/>
    <col min="10242" max="10242" width="14.33203125" style="1" customWidth="1"/>
    <col min="10243" max="10243" width="12.6640625" style="1" customWidth="1"/>
    <col min="10244" max="10244" width="11.6640625" style="1" customWidth="1"/>
    <col min="10245" max="10245" width="13.88671875" style="1" customWidth="1"/>
    <col min="10246" max="10246" width="20.44140625" style="1" customWidth="1"/>
    <col min="10247" max="10248" width="15.33203125" style="1" customWidth="1"/>
    <col min="10249" max="10249" width="20.44140625" style="1" customWidth="1"/>
    <col min="10250" max="10250" width="12.33203125" style="1" bestFit="1" customWidth="1"/>
    <col min="10251" max="10497" width="9" style="1"/>
    <col min="10498" max="10498" width="14.33203125" style="1" customWidth="1"/>
    <col min="10499" max="10499" width="12.6640625" style="1" customWidth="1"/>
    <col min="10500" max="10500" width="11.6640625" style="1" customWidth="1"/>
    <col min="10501" max="10501" width="13.88671875" style="1" customWidth="1"/>
    <col min="10502" max="10502" width="20.44140625" style="1" customWidth="1"/>
    <col min="10503" max="10504" width="15.33203125" style="1" customWidth="1"/>
    <col min="10505" max="10505" width="20.44140625" style="1" customWidth="1"/>
    <col min="10506" max="10506" width="12.33203125" style="1" bestFit="1" customWidth="1"/>
    <col min="10507" max="10753" width="9" style="1"/>
    <col min="10754" max="10754" width="14.33203125" style="1" customWidth="1"/>
    <col min="10755" max="10755" width="12.6640625" style="1" customWidth="1"/>
    <col min="10756" max="10756" width="11.6640625" style="1" customWidth="1"/>
    <col min="10757" max="10757" width="13.88671875" style="1" customWidth="1"/>
    <col min="10758" max="10758" width="20.44140625" style="1" customWidth="1"/>
    <col min="10759" max="10760" width="15.33203125" style="1" customWidth="1"/>
    <col min="10761" max="10761" width="20.44140625" style="1" customWidth="1"/>
    <col min="10762" max="10762" width="12.33203125" style="1" bestFit="1" customWidth="1"/>
    <col min="10763" max="11009" width="9" style="1"/>
    <col min="11010" max="11010" width="14.33203125" style="1" customWidth="1"/>
    <col min="11011" max="11011" width="12.6640625" style="1" customWidth="1"/>
    <col min="11012" max="11012" width="11.6640625" style="1" customWidth="1"/>
    <col min="11013" max="11013" width="13.88671875" style="1" customWidth="1"/>
    <col min="11014" max="11014" width="20.44140625" style="1" customWidth="1"/>
    <col min="11015" max="11016" width="15.33203125" style="1" customWidth="1"/>
    <col min="11017" max="11017" width="20.44140625" style="1" customWidth="1"/>
    <col min="11018" max="11018" width="12.33203125" style="1" bestFit="1" customWidth="1"/>
    <col min="11019" max="11265" width="9" style="1"/>
    <col min="11266" max="11266" width="14.33203125" style="1" customWidth="1"/>
    <col min="11267" max="11267" width="12.6640625" style="1" customWidth="1"/>
    <col min="11268" max="11268" width="11.6640625" style="1" customWidth="1"/>
    <col min="11269" max="11269" width="13.88671875" style="1" customWidth="1"/>
    <col min="11270" max="11270" width="20.44140625" style="1" customWidth="1"/>
    <col min="11271" max="11272" width="15.33203125" style="1" customWidth="1"/>
    <col min="11273" max="11273" width="20.44140625" style="1" customWidth="1"/>
    <col min="11274" max="11274" width="12.33203125" style="1" bestFit="1" customWidth="1"/>
    <col min="11275" max="11521" width="9" style="1"/>
    <col min="11522" max="11522" width="14.33203125" style="1" customWidth="1"/>
    <col min="11523" max="11523" width="12.6640625" style="1" customWidth="1"/>
    <col min="11524" max="11524" width="11.6640625" style="1" customWidth="1"/>
    <col min="11525" max="11525" width="13.88671875" style="1" customWidth="1"/>
    <col min="11526" max="11526" width="20.44140625" style="1" customWidth="1"/>
    <col min="11527" max="11528" width="15.33203125" style="1" customWidth="1"/>
    <col min="11529" max="11529" width="20.44140625" style="1" customWidth="1"/>
    <col min="11530" max="11530" width="12.33203125" style="1" bestFit="1" customWidth="1"/>
    <col min="11531" max="11777" width="9" style="1"/>
    <col min="11778" max="11778" width="14.33203125" style="1" customWidth="1"/>
    <col min="11779" max="11779" width="12.6640625" style="1" customWidth="1"/>
    <col min="11780" max="11780" width="11.6640625" style="1" customWidth="1"/>
    <col min="11781" max="11781" width="13.88671875" style="1" customWidth="1"/>
    <col min="11782" max="11782" width="20.44140625" style="1" customWidth="1"/>
    <col min="11783" max="11784" width="15.33203125" style="1" customWidth="1"/>
    <col min="11785" max="11785" width="20.44140625" style="1" customWidth="1"/>
    <col min="11786" max="11786" width="12.33203125" style="1" bestFit="1" customWidth="1"/>
    <col min="11787" max="12033" width="9" style="1"/>
    <col min="12034" max="12034" width="14.33203125" style="1" customWidth="1"/>
    <col min="12035" max="12035" width="12.6640625" style="1" customWidth="1"/>
    <col min="12036" max="12036" width="11.6640625" style="1" customWidth="1"/>
    <col min="12037" max="12037" width="13.88671875" style="1" customWidth="1"/>
    <col min="12038" max="12038" width="20.44140625" style="1" customWidth="1"/>
    <col min="12039" max="12040" width="15.33203125" style="1" customWidth="1"/>
    <col min="12041" max="12041" width="20.44140625" style="1" customWidth="1"/>
    <col min="12042" max="12042" width="12.33203125" style="1" bestFit="1" customWidth="1"/>
    <col min="12043" max="12289" width="9" style="1"/>
    <col min="12290" max="12290" width="14.33203125" style="1" customWidth="1"/>
    <col min="12291" max="12291" width="12.6640625" style="1" customWidth="1"/>
    <col min="12292" max="12292" width="11.6640625" style="1" customWidth="1"/>
    <col min="12293" max="12293" width="13.88671875" style="1" customWidth="1"/>
    <col min="12294" max="12294" width="20.44140625" style="1" customWidth="1"/>
    <col min="12295" max="12296" width="15.33203125" style="1" customWidth="1"/>
    <col min="12297" max="12297" width="20.44140625" style="1" customWidth="1"/>
    <col min="12298" max="12298" width="12.33203125" style="1" bestFit="1" customWidth="1"/>
    <col min="12299" max="12545" width="9" style="1"/>
    <col min="12546" max="12546" width="14.33203125" style="1" customWidth="1"/>
    <col min="12547" max="12547" width="12.6640625" style="1" customWidth="1"/>
    <col min="12548" max="12548" width="11.6640625" style="1" customWidth="1"/>
    <col min="12549" max="12549" width="13.88671875" style="1" customWidth="1"/>
    <col min="12550" max="12550" width="20.44140625" style="1" customWidth="1"/>
    <col min="12551" max="12552" width="15.33203125" style="1" customWidth="1"/>
    <col min="12553" max="12553" width="20.44140625" style="1" customWidth="1"/>
    <col min="12554" max="12554" width="12.33203125" style="1" bestFit="1" customWidth="1"/>
    <col min="12555" max="12801" width="9" style="1"/>
    <col min="12802" max="12802" width="14.33203125" style="1" customWidth="1"/>
    <col min="12803" max="12803" width="12.6640625" style="1" customWidth="1"/>
    <col min="12804" max="12804" width="11.6640625" style="1" customWidth="1"/>
    <col min="12805" max="12805" width="13.88671875" style="1" customWidth="1"/>
    <col min="12806" max="12806" width="20.44140625" style="1" customWidth="1"/>
    <col min="12807" max="12808" width="15.33203125" style="1" customWidth="1"/>
    <col min="12809" max="12809" width="20.44140625" style="1" customWidth="1"/>
    <col min="12810" max="12810" width="12.33203125" style="1" bestFit="1" customWidth="1"/>
    <col min="12811" max="13057" width="9" style="1"/>
    <col min="13058" max="13058" width="14.33203125" style="1" customWidth="1"/>
    <col min="13059" max="13059" width="12.6640625" style="1" customWidth="1"/>
    <col min="13060" max="13060" width="11.6640625" style="1" customWidth="1"/>
    <col min="13061" max="13061" width="13.88671875" style="1" customWidth="1"/>
    <col min="13062" max="13062" width="20.44140625" style="1" customWidth="1"/>
    <col min="13063" max="13064" width="15.33203125" style="1" customWidth="1"/>
    <col min="13065" max="13065" width="20.44140625" style="1" customWidth="1"/>
    <col min="13066" max="13066" width="12.33203125" style="1" bestFit="1" customWidth="1"/>
    <col min="13067" max="13313" width="9" style="1"/>
    <col min="13314" max="13314" width="14.33203125" style="1" customWidth="1"/>
    <col min="13315" max="13315" width="12.6640625" style="1" customWidth="1"/>
    <col min="13316" max="13316" width="11.6640625" style="1" customWidth="1"/>
    <col min="13317" max="13317" width="13.88671875" style="1" customWidth="1"/>
    <col min="13318" max="13318" width="20.44140625" style="1" customWidth="1"/>
    <col min="13319" max="13320" width="15.33203125" style="1" customWidth="1"/>
    <col min="13321" max="13321" width="20.44140625" style="1" customWidth="1"/>
    <col min="13322" max="13322" width="12.33203125" style="1" bestFit="1" customWidth="1"/>
    <col min="13323" max="13569" width="9" style="1"/>
    <col min="13570" max="13570" width="14.33203125" style="1" customWidth="1"/>
    <col min="13571" max="13571" width="12.6640625" style="1" customWidth="1"/>
    <col min="13572" max="13572" width="11.6640625" style="1" customWidth="1"/>
    <col min="13573" max="13573" width="13.88671875" style="1" customWidth="1"/>
    <col min="13574" max="13574" width="20.44140625" style="1" customWidth="1"/>
    <col min="13575" max="13576" width="15.33203125" style="1" customWidth="1"/>
    <col min="13577" max="13577" width="20.44140625" style="1" customWidth="1"/>
    <col min="13578" max="13578" width="12.33203125" style="1" bestFit="1" customWidth="1"/>
    <col min="13579" max="13825" width="9" style="1"/>
    <col min="13826" max="13826" width="14.33203125" style="1" customWidth="1"/>
    <col min="13827" max="13827" width="12.6640625" style="1" customWidth="1"/>
    <col min="13828" max="13828" width="11.6640625" style="1" customWidth="1"/>
    <col min="13829" max="13829" width="13.88671875" style="1" customWidth="1"/>
    <col min="13830" max="13830" width="20.44140625" style="1" customWidth="1"/>
    <col min="13831" max="13832" width="15.33203125" style="1" customWidth="1"/>
    <col min="13833" max="13833" width="20.44140625" style="1" customWidth="1"/>
    <col min="13834" max="13834" width="12.33203125" style="1" bestFit="1" customWidth="1"/>
    <col min="13835" max="14081" width="9" style="1"/>
    <col min="14082" max="14082" width="14.33203125" style="1" customWidth="1"/>
    <col min="14083" max="14083" width="12.6640625" style="1" customWidth="1"/>
    <col min="14084" max="14084" width="11.6640625" style="1" customWidth="1"/>
    <col min="14085" max="14085" width="13.88671875" style="1" customWidth="1"/>
    <col min="14086" max="14086" width="20.44140625" style="1" customWidth="1"/>
    <col min="14087" max="14088" width="15.33203125" style="1" customWidth="1"/>
    <col min="14089" max="14089" width="20.44140625" style="1" customWidth="1"/>
    <col min="14090" max="14090" width="12.33203125" style="1" bestFit="1" customWidth="1"/>
    <col min="14091" max="14337" width="9" style="1"/>
    <col min="14338" max="14338" width="14.33203125" style="1" customWidth="1"/>
    <col min="14339" max="14339" width="12.6640625" style="1" customWidth="1"/>
    <col min="14340" max="14340" width="11.6640625" style="1" customWidth="1"/>
    <col min="14341" max="14341" width="13.88671875" style="1" customWidth="1"/>
    <col min="14342" max="14342" width="20.44140625" style="1" customWidth="1"/>
    <col min="14343" max="14344" width="15.33203125" style="1" customWidth="1"/>
    <col min="14345" max="14345" width="20.44140625" style="1" customWidth="1"/>
    <col min="14346" max="14346" width="12.33203125" style="1" bestFit="1" customWidth="1"/>
    <col min="14347" max="14593" width="9" style="1"/>
    <col min="14594" max="14594" width="14.33203125" style="1" customWidth="1"/>
    <col min="14595" max="14595" width="12.6640625" style="1" customWidth="1"/>
    <col min="14596" max="14596" width="11.6640625" style="1" customWidth="1"/>
    <col min="14597" max="14597" width="13.88671875" style="1" customWidth="1"/>
    <col min="14598" max="14598" width="20.44140625" style="1" customWidth="1"/>
    <col min="14599" max="14600" width="15.33203125" style="1" customWidth="1"/>
    <col min="14601" max="14601" width="20.44140625" style="1" customWidth="1"/>
    <col min="14602" max="14602" width="12.33203125" style="1" bestFit="1" customWidth="1"/>
    <col min="14603" max="14849" width="9" style="1"/>
    <col min="14850" max="14850" width="14.33203125" style="1" customWidth="1"/>
    <col min="14851" max="14851" width="12.6640625" style="1" customWidth="1"/>
    <col min="14852" max="14852" width="11.6640625" style="1" customWidth="1"/>
    <col min="14853" max="14853" width="13.88671875" style="1" customWidth="1"/>
    <col min="14854" max="14854" width="20.44140625" style="1" customWidth="1"/>
    <col min="14855" max="14856" width="15.33203125" style="1" customWidth="1"/>
    <col min="14857" max="14857" width="20.44140625" style="1" customWidth="1"/>
    <col min="14858" max="14858" width="12.33203125" style="1" bestFit="1" customWidth="1"/>
    <col min="14859" max="15105" width="9" style="1"/>
    <col min="15106" max="15106" width="14.33203125" style="1" customWidth="1"/>
    <col min="15107" max="15107" width="12.6640625" style="1" customWidth="1"/>
    <col min="15108" max="15108" width="11.6640625" style="1" customWidth="1"/>
    <col min="15109" max="15109" width="13.88671875" style="1" customWidth="1"/>
    <col min="15110" max="15110" width="20.44140625" style="1" customWidth="1"/>
    <col min="15111" max="15112" width="15.33203125" style="1" customWidth="1"/>
    <col min="15113" max="15113" width="20.44140625" style="1" customWidth="1"/>
    <col min="15114" max="15114" width="12.33203125" style="1" bestFit="1" customWidth="1"/>
    <col min="15115" max="15361" width="9" style="1"/>
    <col min="15362" max="15362" width="14.33203125" style="1" customWidth="1"/>
    <col min="15363" max="15363" width="12.6640625" style="1" customWidth="1"/>
    <col min="15364" max="15364" width="11.6640625" style="1" customWidth="1"/>
    <col min="15365" max="15365" width="13.88671875" style="1" customWidth="1"/>
    <col min="15366" max="15366" width="20.44140625" style="1" customWidth="1"/>
    <col min="15367" max="15368" width="15.33203125" style="1" customWidth="1"/>
    <col min="15369" max="15369" width="20.44140625" style="1" customWidth="1"/>
    <col min="15370" max="15370" width="12.33203125" style="1" bestFit="1" customWidth="1"/>
    <col min="15371" max="15617" width="9" style="1"/>
    <col min="15618" max="15618" width="14.33203125" style="1" customWidth="1"/>
    <col min="15619" max="15619" width="12.6640625" style="1" customWidth="1"/>
    <col min="15620" max="15620" width="11.6640625" style="1" customWidth="1"/>
    <col min="15621" max="15621" width="13.88671875" style="1" customWidth="1"/>
    <col min="15622" max="15622" width="20.44140625" style="1" customWidth="1"/>
    <col min="15623" max="15624" width="15.33203125" style="1" customWidth="1"/>
    <col min="15625" max="15625" width="20.44140625" style="1" customWidth="1"/>
    <col min="15626" max="15626" width="12.33203125" style="1" bestFit="1" customWidth="1"/>
    <col min="15627" max="15873" width="9" style="1"/>
    <col min="15874" max="15874" width="14.33203125" style="1" customWidth="1"/>
    <col min="15875" max="15875" width="12.6640625" style="1" customWidth="1"/>
    <col min="15876" max="15876" width="11.6640625" style="1" customWidth="1"/>
    <col min="15877" max="15877" width="13.88671875" style="1" customWidth="1"/>
    <col min="15878" max="15878" width="20.44140625" style="1" customWidth="1"/>
    <col min="15879" max="15880" width="15.33203125" style="1" customWidth="1"/>
    <col min="15881" max="15881" width="20.44140625" style="1" customWidth="1"/>
    <col min="15882" max="15882" width="12.33203125" style="1" bestFit="1" customWidth="1"/>
    <col min="15883" max="16129" width="9" style="1"/>
    <col min="16130" max="16130" width="14.33203125" style="1" customWidth="1"/>
    <col min="16131" max="16131" width="12.6640625" style="1" customWidth="1"/>
    <col min="16132" max="16132" width="11.6640625" style="1" customWidth="1"/>
    <col min="16133" max="16133" width="13.88671875" style="1" customWidth="1"/>
    <col min="16134" max="16134" width="20.44140625" style="1" customWidth="1"/>
    <col min="16135" max="16136" width="15.33203125" style="1" customWidth="1"/>
    <col min="16137" max="16137" width="20.44140625" style="1" customWidth="1"/>
    <col min="16138" max="16138" width="12.33203125" style="1" bestFit="1" customWidth="1"/>
    <col min="16139" max="16384" width="9" style="1"/>
  </cols>
  <sheetData>
    <row r="1" spans="1:16" ht="90" customHeight="1">
      <c r="A1" s="60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s="2" customFormat="1" ht="48" customHeight="1">
      <c r="A2" s="62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57" t="s">
        <v>5</v>
      </c>
      <c r="G2" s="57" t="s">
        <v>6</v>
      </c>
      <c r="H2" s="57" t="s">
        <v>7</v>
      </c>
      <c r="I2" s="55" t="s">
        <v>8</v>
      </c>
      <c r="J2" s="55" t="s">
        <v>9</v>
      </c>
      <c r="K2" s="57" t="s">
        <v>10</v>
      </c>
      <c r="L2" s="59" t="s">
        <v>11</v>
      </c>
      <c r="M2" s="59"/>
      <c r="P2" s="3"/>
    </row>
    <row r="3" spans="1:16" s="2" customFormat="1" ht="51" customHeight="1">
      <c r="A3" s="62"/>
      <c r="B3" s="64"/>
      <c r="C3" s="64"/>
      <c r="D3" s="64"/>
      <c r="E3" s="64"/>
      <c r="F3" s="58"/>
      <c r="G3" s="56"/>
      <c r="H3" s="58"/>
      <c r="I3" s="56"/>
      <c r="J3" s="56"/>
      <c r="K3" s="58"/>
      <c r="L3" s="4" t="s">
        <v>12</v>
      </c>
      <c r="M3" s="5" t="s">
        <v>13</v>
      </c>
      <c r="P3" s="3"/>
    </row>
    <row r="4" spans="1:16" s="12" customFormat="1" hidden="1">
      <c r="A4" s="6" t="s">
        <v>14</v>
      </c>
      <c r="B4" s="30">
        <v>27429.836999999996</v>
      </c>
      <c r="C4" s="30">
        <v>11865.133000000002</v>
      </c>
      <c r="D4" s="31">
        <v>1556.61</v>
      </c>
      <c r="E4" s="30">
        <f>(C4-D4)</f>
        <v>10308.523000000001</v>
      </c>
      <c r="F4" s="10">
        <v>2266.9160000000002</v>
      </c>
      <c r="G4" s="10">
        <v>1168.92</v>
      </c>
      <c r="H4" s="10">
        <v>21261.218000000001</v>
      </c>
      <c r="I4" s="11">
        <v>2983.6239999999998</v>
      </c>
      <c r="J4" s="11">
        <v>2131.6509999999998</v>
      </c>
      <c r="K4" s="10">
        <v>10316710.130000001</v>
      </c>
      <c r="L4" s="10">
        <v>34.539000000000001</v>
      </c>
      <c r="M4" s="10">
        <v>39.225999999999999</v>
      </c>
      <c r="P4" s="13"/>
    </row>
    <row r="5" spans="1:16" s="12" customFormat="1" hidden="1">
      <c r="A5" s="6" t="s">
        <v>15</v>
      </c>
      <c r="B5" s="30">
        <v>26202.821</v>
      </c>
      <c r="C5" s="30">
        <v>11099.132000000005</v>
      </c>
      <c r="D5" s="31">
        <v>1297.7299999999998</v>
      </c>
      <c r="E5" s="30">
        <f t="shared" ref="E5:E15" si="0">(C5-D5)</f>
        <v>9801.4020000000055</v>
      </c>
      <c r="F5" s="10">
        <v>2189.2860000000001</v>
      </c>
      <c r="G5" s="10">
        <v>1169.3800000000001</v>
      </c>
      <c r="H5" s="10">
        <v>11816.316999999999</v>
      </c>
      <c r="I5" s="11">
        <v>2842.3090000000002</v>
      </c>
      <c r="J5" s="10">
        <v>1953.386</v>
      </c>
      <c r="K5" s="10">
        <v>10272546.960000001</v>
      </c>
      <c r="L5" s="10">
        <v>555.053</v>
      </c>
      <c r="M5" s="10">
        <v>32.843000000000004</v>
      </c>
      <c r="P5" s="13"/>
    </row>
    <row r="6" spans="1:16" s="12" customFormat="1" hidden="1">
      <c r="A6" s="6" t="s">
        <v>16</v>
      </c>
      <c r="B6" s="30">
        <v>27435.251999999997</v>
      </c>
      <c r="C6" s="30">
        <v>11192.391000000001</v>
      </c>
      <c r="D6" s="31">
        <v>1718.5740000000001</v>
      </c>
      <c r="E6" s="30">
        <f t="shared" si="0"/>
        <v>9473.8170000000009</v>
      </c>
      <c r="F6" s="10">
        <v>2329.663</v>
      </c>
      <c r="G6" s="10">
        <v>1242.1300000000001</v>
      </c>
      <c r="H6" s="10">
        <v>1027.329</v>
      </c>
      <c r="I6" s="11">
        <v>2413.2049999999999</v>
      </c>
      <c r="J6" s="10">
        <v>1890.5609999999999</v>
      </c>
      <c r="K6" s="10">
        <v>9960267.2699999996</v>
      </c>
      <c r="L6" s="10">
        <v>4.5999999999999999E-2</v>
      </c>
      <c r="M6" s="10">
        <v>4.5999999999999999E-2</v>
      </c>
    </row>
    <row r="7" spans="1:16" s="12" customFormat="1" hidden="1">
      <c r="A7" s="6" t="s">
        <v>17</v>
      </c>
      <c r="B7" s="30">
        <v>26308.609</v>
      </c>
      <c r="C7" s="30">
        <v>11296.539999999999</v>
      </c>
      <c r="D7" s="31">
        <v>1484.75</v>
      </c>
      <c r="E7" s="30">
        <f t="shared" si="0"/>
        <v>9811.7899999999991</v>
      </c>
      <c r="F7" s="10">
        <v>2173.2689999999998</v>
      </c>
      <c r="G7" s="10">
        <v>1145.17</v>
      </c>
      <c r="H7" s="10">
        <v>1141.08</v>
      </c>
      <c r="I7" s="11">
        <v>2969.076</v>
      </c>
      <c r="J7" s="10">
        <v>1912.623</v>
      </c>
      <c r="K7" s="10">
        <v>9873399.2899999991</v>
      </c>
      <c r="L7" s="10">
        <v>0</v>
      </c>
      <c r="M7" s="10">
        <v>0.68200000000000005</v>
      </c>
    </row>
    <row r="8" spans="1:16" s="12" customFormat="1" hidden="1">
      <c r="A8" s="6" t="s">
        <v>18</v>
      </c>
      <c r="B8" s="30">
        <v>24394.586000000003</v>
      </c>
      <c r="C8" s="30">
        <v>10820.093000000001</v>
      </c>
      <c r="D8" s="31">
        <v>1413.7</v>
      </c>
      <c r="E8" s="30">
        <f t="shared" si="0"/>
        <v>9406.393</v>
      </c>
      <c r="F8" s="10">
        <v>2121.5520000000001</v>
      </c>
      <c r="G8" s="10">
        <v>1113.27</v>
      </c>
      <c r="H8" s="10">
        <v>912.58799999999997</v>
      </c>
      <c r="I8" s="11">
        <v>3026.8850000000002</v>
      </c>
      <c r="J8" s="10">
        <v>1838.7719999999999</v>
      </c>
      <c r="K8" s="10">
        <v>9524016.6999999993</v>
      </c>
      <c r="L8" s="10">
        <v>0.68</v>
      </c>
      <c r="M8" s="10">
        <v>0.68</v>
      </c>
    </row>
    <row r="9" spans="1:16" s="12" customFormat="1" hidden="1">
      <c r="A9" s="6" t="s">
        <v>19</v>
      </c>
      <c r="B9" s="30">
        <v>26226.513999999999</v>
      </c>
      <c r="C9" s="30">
        <v>11730.659</v>
      </c>
      <c r="D9" s="30">
        <v>1524.4449999999999</v>
      </c>
      <c r="E9" s="30">
        <f t="shared" si="0"/>
        <v>10206.214</v>
      </c>
      <c r="F9" s="10">
        <v>2152.6419999999998</v>
      </c>
      <c r="G9" s="10">
        <v>1095.96</v>
      </c>
      <c r="H9" s="10">
        <v>1076.854</v>
      </c>
      <c r="I9" s="11">
        <v>2852.6729999999998</v>
      </c>
      <c r="J9" s="10">
        <v>1834.5820000000001</v>
      </c>
      <c r="K9" s="10">
        <v>9629476.4299999997</v>
      </c>
      <c r="L9" s="10">
        <v>0.76300000000000001</v>
      </c>
      <c r="M9" s="10">
        <v>0.76300000000000001</v>
      </c>
    </row>
    <row r="10" spans="1:16" s="12" customFormat="1" hidden="1">
      <c r="A10" s="6" t="s">
        <v>20</v>
      </c>
      <c r="B10" s="30">
        <v>25772.306</v>
      </c>
      <c r="C10" s="30">
        <v>11632.477000000001</v>
      </c>
      <c r="D10" s="30">
        <v>2063.67</v>
      </c>
      <c r="E10" s="30">
        <f t="shared" si="0"/>
        <v>9568.8070000000007</v>
      </c>
      <c r="F10" s="32">
        <v>2001.3389999999999</v>
      </c>
      <c r="G10" s="32">
        <v>1087.54</v>
      </c>
      <c r="H10" s="32">
        <v>11613.509</v>
      </c>
      <c r="I10" s="33">
        <v>2788.5050000000001</v>
      </c>
      <c r="J10" s="32">
        <v>1718.807</v>
      </c>
      <c r="K10" s="32">
        <v>9680760.1400000006</v>
      </c>
      <c r="L10" s="32">
        <v>30.334</v>
      </c>
      <c r="M10" s="32">
        <v>30.297000000000001</v>
      </c>
    </row>
    <row r="11" spans="1:16" s="12" customFormat="1" hidden="1">
      <c r="A11" s="6" t="s">
        <v>21</v>
      </c>
      <c r="B11" s="30">
        <v>26702.284</v>
      </c>
      <c r="C11" s="30">
        <v>11357.477000000001</v>
      </c>
      <c r="D11" s="30">
        <v>2089.86</v>
      </c>
      <c r="E11" s="30">
        <f t="shared" si="0"/>
        <v>9267.6170000000002</v>
      </c>
      <c r="F11" s="32">
        <v>2026.194</v>
      </c>
      <c r="G11" s="32">
        <v>1090.97</v>
      </c>
      <c r="H11" s="32">
        <v>340.61</v>
      </c>
      <c r="I11" s="33">
        <v>2849.1480000000001</v>
      </c>
      <c r="J11" s="32">
        <v>1727.473</v>
      </c>
      <c r="K11" s="32">
        <v>10029850.5</v>
      </c>
      <c r="L11" s="32">
        <v>0</v>
      </c>
      <c r="M11" s="32">
        <v>0</v>
      </c>
    </row>
    <row r="12" spans="1:16" s="12" customFormat="1" hidden="1">
      <c r="A12" s="6" t="s">
        <v>22</v>
      </c>
      <c r="B12" s="30">
        <v>26175.878000000004</v>
      </c>
      <c r="C12" s="30">
        <v>10638.103999999999</v>
      </c>
      <c r="D12" s="30">
        <v>2022.68</v>
      </c>
      <c r="E12" s="30">
        <f t="shared" si="0"/>
        <v>8615.4239999999991</v>
      </c>
      <c r="F12" s="32">
        <v>1770.732</v>
      </c>
      <c r="G12" s="32">
        <v>926.83</v>
      </c>
      <c r="H12" s="32">
        <v>13263.973</v>
      </c>
      <c r="I12" s="33">
        <v>2811.1179999999999</v>
      </c>
      <c r="J12" s="32">
        <v>1754.8589999999999</v>
      </c>
      <c r="K12" s="32">
        <v>9240783.4399999995</v>
      </c>
      <c r="L12" s="32">
        <v>0.20300000000000001</v>
      </c>
      <c r="M12" s="32">
        <v>0.20300000000000001</v>
      </c>
    </row>
    <row r="13" spans="1:16" s="12" customFormat="1" hidden="1">
      <c r="A13" s="6" t="s">
        <v>23</v>
      </c>
      <c r="B13" s="30">
        <v>26731.560000000009</v>
      </c>
      <c r="C13" s="30">
        <v>10358.516999999996</v>
      </c>
      <c r="D13" s="30">
        <v>1585.6849999999999</v>
      </c>
      <c r="E13" s="30">
        <f t="shared" si="0"/>
        <v>8772.8319999999967</v>
      </c>
      <c r="F13" s="32">
        <v>2110.1120000000001</v>
      </c>
      <c r="G13" s="32">
        <v>1171.1400000000001</v>
      </c>
      <c r="H13" s="32">
        <v>1617.88</v>
      </c>
      <c r="I13" s="33">
        <v>2905.384</v>
      </c>
      <c r="J13" s="34">
        <v>1730.3869999999999</v>
      </c>
      <c r="K13" s="32">
        <v>9717037.2899999991</v>
      </c>
      <c r="L13" s="32">
        <v>0.21299999999999999</v>
      </c>
      <c r="M13" s="32">
        <v>0.21299999999999999</v>
      </c>
    </row>
    <row r="14" spans="1:16" s="12" customFormat="1" hidden="1">
      <c r="A14" s="6" t="s">
        <v>24</v>
      </c>
      <c r="B14" s="30">
        <v>28250.019</v>
      </c>
      <c r="C14" s="30">
        <v>10651.284000000001</v>
      </c>
      <c r="D14" s="30">
        <v>1397.8500000000001</v>
      </c>
      <c r="E14" s="30">
        <f t="shared" si="0"/>
        <v>9253.4340000000011</v>
      </c>
      <c r="F14" s="32">
        <v>2100.585</v>
      </c>
      <c r="G14" s="32">
        <v>1104.82</v>
      </c>
      <c r="H14" s="32">
        <v>1002.338</v>
      </c>
      <c r="I14" s="33">
        <v>2814.8270000000002</v>
      </c>
      <c r="J14" s="32">
        <v>1745.3140000000001</v>
      </c>
      <c r="K14" s="32">
        <v>10293666.710000001</v>
      </c>
      <c r="L14" s="32">
        <v>0.23799999999999999</v>
      </c>
      <c r="M14" s="32">
        <v>0.23799999999999999</v>
      </c>
    </row>
    <row r="15" spans="1:16" s="12" customFormat="1" hidden="1">
      <c r="A15" s="6" t="s">
        <v>25</v>
      </c>
      <c r="B15" s="35">
        <v>26243.612000000001</v>
      </c>
      <c r="C15" s="35">
        <v>10468.727000000001</v>
      </c>
      <c r="D15" s="35">
        <v>3087.48</v>
      </c>
      <c r="E15" s="30">
        <f t="shared" si="0"/>
        <v>7381.2470000000012</v>
      </c>
      <c r="F15" s="32">
        <v>2124.8020000000001</v>
      </c>
      <c r="G15" s="32">
        <v>1196.96</v>
      </c>
      <c r="H15" s="32">
        <v>12948.349</v>
      </c>
      <c r="I15" s="33">
        <v>2849.1039999999998</v>
      </c>
      <c r="J15" s="32">
        <v>1700.607</v>
      </c>
      <c r="K15" s="32">
        <v>10286720.699999999</v>
      </c>
      <c r="L15" s="32">
        <v>0.20300000000000001</v>
      </c>
      <c r="M15" s="32">
        <v>0.20300000000000001</v>
      </c>
    </row>
    <row r="16" spans="1:16" s="25" customFormat="1" ht="26.4">
      <c r="A16" s="19" t="s">
        <v>26</v>
      </c>
      <c r="B16" s="20">
        <f>SUM(B4:B15)</f>
        <v>317873.27799999999</v>
      </c>
      <c r="C16" s="21">
        <f>SUM(C4:C15)</f>
        <v>133110.53399999999</v>
      </c>
      <c r="D16" s="21">
        <f t="shared" ref="D16:J16" si="1">SUM(D4:D15)</f>
        <v>21243.034</v>
      </c>
      <c r="E16" s="20">
        <f>SUM(E4:E15)</f>
        <v>111867.5</v>
      </c>
      <c r="F16" s="22">
        <f t="shared" si="1"/>
        <v>25367.092000000001</v>
      </c>
      <c r="G16" s="22">
        <f t="shared" si="1"/>
        <v>13513.09</v>
      </c>
      <c r="H16" s="22">
        <f t="shared" si="1"/>
        <v>78022.044999999998</v>
      </c>
      <c r="I16" s="22">
        <f t="shared" si="1"/>
        <v>34105.858000000007</v>
      </c>
      <c r="J16" s="23">
        <f t="shared" si="1"/>
        <v>21939.021999999997</v>
      </c>
      <c r="K16" s="24">
        <f>SUM(K4:K15)</f>
        <v>118825235.56000002</v>
      </c>
      <c r="L16" s="24">
        <f>SUM(L4:L15)</f>
        <v>622.27199999999993</v>
      </c>
      <c r="M16" s="24">
        <f>SUM(M4:M15)</f>
        <v>105.39400000000002</v>
      </c>
    </row>
    <row r="17" spans="1:13" s="25" customFormat="1" ht="27" hidden="1" thickBot="1">
      <c r="A17" s="26" t="s">
        <v>27</v>
      </c>
      <c r="B17" s="27">
        <f t="shared" ref="B17:M17" si="2">B16/12</f>
        <v>26489.439833333334</v>
      </c>
      <c r="C17" s="27">
        <f t="shared" si="2"/>
        <v>11092.544499999998</v>
      </c>
      <c r="D17" s="27">
        <f t="shared" si="2"/>
        <v>1770.2528333333332</v>
      </c>
      <c r="E17" s="27">
        <f t="shared" si="2"/>
        <v>9322.2916666666661</v>
      </c>
      <c r="F17" s="22">
        <f t="shared" si="2"/>
        <v>2113.9243333333334</v>
      </c>
      <c r="G17" s="22">
        <f t="shared" si="2"/>
        <v>1126.0908333333334</v>
      </c>
      <c r="H17" s="22">
        <f t="shared" si="2"/>
        <v>6501.8370833333329</v>
      </c>
      <c r="I17" s="22">
        <f t="shared" si="2"/>
        <v>2842.154833333334</v>
      </c>
      <c r="J17" s="22">
        <f t="shared" si="2"/>
        <v>1828.251833333333</v>
      </c>
      <c r="K17" s="22">
        <f t="shared" si="2"/>
        <v>9902102.9633333348</v>
      </c>
      <c r="L17" s="22">
        <f t="shared" si="2"/>
        <v>51.855999999999995</v>
      </c>
      <c r="M17" s="22">
        <f t="shared" si="2"/>
        <v>8.7828333333333344</v>
      </c>
    </row>
    <row r="18" spans="1:13" s="25" customFormat="1" ht="27.6" hidden="1" thickTop="1" thickBot="1">
      <c r="A18" s="26" t="s">
        <v>28</v>
      </c>
      <c r="B18" s="28">
        <f t="shared" ref="B18:M18" si="3">(B16/365)</f>
        <v>870.88569315068492</v>
      </c>
      <c r="C18" s="28">
        <f t="shared" si="3"/>
        <v>364.68639452054788</v>
      </c>
      <c r="D18" s="28">
        <f t="shared" si="3"/>
        <v>58.200093150684928</v>
      </c>
      <c r="E18" s="28">
        <f t="shared" si="3"/>
        <v>306.48630136986299</v>
      </c>
      <c r="F18" s="22">
        <f t="shared" si="3"/>
        <v>69.498882191780822</v>
      </c>
      <c r="G18" s="22">
        <f t="shared" si="3"/>
        <v>37.022164383561645</v>
      </c>
      <c r="H18" s="22">
        <f t="shared" si="3"/>
        <v>213.75902739726027</v>
      </c>
      <c r="I18" s="22">
        <f t="shared" si="3"/>
        <v>93.440706849315092</v>
      </c>
      <c r="J18" s="22">
        <f t="shared" si="3"/>
        <v>60.106909589041088</v>
      </c>
      <c r="K18" s="22">
        <f t="shared" si="3"/>
        <v>325548.59057534253</v>
      </c>
      <c r="L18" s="22">
        <f t="shared" si="3"/>
        <v>1.7048547945205477</v>
      </c>
      <c r="M18" s="22">
        <f t="shared" si="3"/>
        <v>0.28875068493150691</v>
      </c>
    </row>
    <row r="19" spans="1:13">
      <c r="A19" s="29" t="s">
        <v>29</v>
      </c>
    </row>
  </sheetData>
  <mergeCells count="13">
    <mergeCell ref="J2:J3"/>
    <mergeCell ref="K2:K3"/>
    <mergeCell ref="L2:M2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75F39-8344-48D2-98EF-F23D13432DAD}">
  <sheetPr>
    <pageSetUpPr fitToPage="1"/>
  </sheetPr>
  <dimension ref="A1:P19"/>
  <sheetViews>
    <sheetView workbookViewId="0">
      <selection activeCell="D22" sqref="D22"/>
    </sheetView>
  </sheetViews>
  <sheetFormatPr defaultRowHeight="25.8"/>
  <cols>
    <col min="1" max="1" width="14.109375" style="29" customWidth="1"/>
    <col min="2" max="2" width="16.88671875" style="1" customWidth="1"/>
    <col min="3" max="3" width="21.109375" style="1" customWidth="1"/>
    <col min="4" max="4" width="19.88671875" style="1" customWidth="1"/>
    <col min="5" max="5" width="23" style="1" customWidth="1"/>
    <col min="6" max="6" width="22.77734375" style="1" customWidth="1"/>
    <col min="7" max="7" width="15.33203125" style="1" customWidth="1"/>
    <col min="8" max="8" width="18.33203125" style="1" bestFit="1" customWidth="1"/>
    <col min="9" max="9" width="13.77734375" style="1" customWidth="1"/>
    <col min="10" max="10" width="12.88671875" style="1" customWidth="1"/>
    <col min="11" max="11" width="13.44140625" style="1" bestFit="1" customWidth="1"/>
    <col min="12" max="12" width="13.77734375" style="1" customWidth="1"/>
    <col min="13" max="13" width="13.44140625" style="1" customWidth="1"/>
    <col min="14" max="257" width="9" style="1"/>
    <col min="258" max="258" width="14.33203125" style="1" customWidth="1"/>
    <col min="259" max="259" width="12.6640625" style="1" customWidth="1"/>
    <col min="260" max="260" width="11.6640625" style="1" customWidth="1"/>
    <col min="261" max="261" width="13.88671875" style="1" customWidth="1"/>
    <col min="262" max="262" width="20.44140625" style="1" customWidth="1"/>
    <col min="263" max="264" width="15.33203125" style="1" customWidth="1"/>
    <col min="265" max="265" width="20.44140625" style="1" customWidth="1"/>
    <col min="266" max="266" width="12.33203125" style="1" bestFit="1" customWidth="1"/>
    <col min="267" max="513" width="9" style="1"/>
    <col min="514" max="514" width="14.33203125" style="1" customWidth="1"/>
    <col min="515" max="515" width="12.6640625" style="1" customWidth="1"/>
    <col min="516" max="516" width="11.6640625" style="1" customWidth="1"/>
    <col min="517" max="517" width="13.88671875" style="1" customWidth="1"/>
    <col min="518" max="518" width="20.44140625" style="1" customWidth="1"/>
    <col min="519" max="520" width="15.33203125" style="1" customWidth="1"/>
    <col min="521" max="521" width="20.44140625" style="1" customWidth="1"/>
    <col min="522" max="522" width="12.33203125" style="1" bestFit="1" customWidth="1"/>
    <col min="523" max="769" width="9" style="1"/>
    <col min="770" max="770" width="14.33203125" style="1" customWidth="1"/>
    <col min="771" max="771" width="12.6640625" style="1" customWidth="1"/>
    <col min="772" max="772" width="11.6640625" style="1" customWidth="1"/>
    <col min="773" max="773" width="13.88671875" style="1" customWidth="1"/>
    <col min="774" max="774" width="20.44140625" style="1" customWidth="1"/>
    <col min="775" max="776" width="15.33203125" style="1" customWidth="1"/>
    <col min="777" max="777" width="20.44140625" style="1" customWidth="1"/>
    <col min="778" max="778" width="12.33203125" style="1" bestFit="1" customWidth="1"/>
    <col min="779" max="1025" width="9" style="1"/>
    <col min="1026" max="1026" width="14.33203125" style="1" customWidth="1"/>
    <col min="1027" max="1027" width="12.6640625" style="1" customWidth="1"/>
    <col min="1028" max="1028" width="11.6640625" style="1" customWidth="1"/>
    <col min="1029" max="1029" width="13.88671875" style="1" customWidth="1"/>
    <col min="1030" max="1030" width="20.44140625" style="1" customWidth="1"/>
    <col min="1031" max="1032" width="15.33203125" style="1" customWidth="1"/>
    <col min="1033" max="1033" width="20.44140625" style="1" customWidth="1"/>
    <col min="1034" max="1034" width="12.33203125" style="1" bestFit="1" customWidth="1"/>
    <col min="1035" max="1281" width="9" style="1"/>
    <col min="1282" max="1282" width="14.33203125" style="1" customWidth="1"/>
    <col min="1283" max="1283" width="12.6640625" style="1" customWidth="1"/>
    <col min="1284" max="1284" width="11.6640625" style="1" customWidth="1"/>
    <col min="1285" max="1285" width="13.88671875" style="1" customWidth="1"/>
    <col min="1286" max="1286" width="20.44140625" style="1" customWidth="1"/>
    <col min="1287" max="1288" width="15.33203125" style="1" customWidth="1"/>
    <col min="1289" max="1289" width="20.44140625" style="1" customWidth="1"/>
    <col min="1290" max="1290" width="12.33203125" style="1" bestFit="1" customWidth="1"/>
    <col min="1291" max="1537" width="9" style="1"/>
    <col min="1538" max="1538" width="14.33203125" style="1" customWidth="1"/>
    <col min="1539" max="1539" width="12.6640625" style="1" customWidth="1"/>
    <col min="1540" max="1540" width="11.6640625" style="1" customWidth="1"/>
    <col min="1541" max="1541" width="13.88671875" style="1" customWidth="1"/>
    <col min="1542" max="1542" width="20.44140625" style="1" customWidth="1"/>
    <col min="1543" max="1544" width="15.33203125" style="1" customWidth="1"/>
    <col min="1545" max="1545" width="20.44140625" style="1" customWidth="1"/>
    <col min="1546" max="1546" width="12.33203125" style="1" bestFit="1" customWidth="1"/>
    <col min="1547" max="1793" width="9" style="1"/>
    <col min="1794" max="1794" width="14.33203125" style="1" customWidth="1"/>
    <col min="1795" max="1795" width="12.6640625" style="1" customWidth="1"/>
    <col min="1796" max="1796" width="11.6640625" style="1" customWidth="1"/>
    <col min="1797" max="1797" width="13.88671875" style="1" customWidth="1"/>
    <col min="1798" max="1798" width="20.44140625" style="1" customWidth="1"/>
    <col min="1799" max="1800" width="15.33203125" style="1" customWidth="1"/>
    <col min="1801" max="1801" width="20.44140625" style="1" customWidth="1"/>
    <col min="1802" max="1802" width="12.33203125" style="1" bestFit="1" customWidth="1"/>
    <col min="1803" max="2049" width="9" style="1"/>
    <col min="2050" max="2050" width="14.33203125" style="1" customWidth="1"/>
    <col min="2051" max="2051" width="12.6640625" style="1" customWidth="1"/>
    <col min="2052" max="2052" width="11.6640625" style="1" customWidth="1"/>
    <col min="2053" max="2053" width="13.88671875" style="1" customWidth="1"/>
    <col min="2054" max="2054" width="20.44140625" style="1" customWidth="1"/>
    <col min="2055" max="2056" width="15.33203125" style="1" customWidth="1"/>
    <col min="2057" max="2057" width="20.44140625" style="1" customWidth="1"/>
    <col min="2058" max="2058" width="12.33203125" style="1" bestFit="1" customWidth="1"/>
    <col min="2059" max="2305" width="9" style="1"/>
    <col min="2306" max="2306" width="14.33203125" style="1" customWidth="1"/>
    <col min="2307" max="2307" width="12.6640625" style="1" customWidth="1"/>
    <col min="2308" max="2308" width="11.6640625" style="1" customWidth="1"/>
    <col min="2309" max="2309" width="13.88671875" style="1" customWidth="1"/>
    <col min="2310" max="2310" width="20.44140625" style="1" customWidth="1"/>
    <col min="2311" max="2312" width="15.33203125" style="1" customWidth="1"/>
    <col min="2313" max="2313" width="20.44140625" style="1" customWidth="1"/>
    <col min="2314" max="2314" width="12.33203125" style="1" bestFit="1" customWidth="1"/>
    <col min="2315" max="2561" width="9" style="1"/>
    <col min="2562" max="2562" width="14.33203125" style="1" customWidth="1"/>
    <col min="2563" max="2563" width="12.6640625" style="1" customWidth="1"/>
    <col min="2564" max="2564" width="11.6640625" style="1" customWidth="1"/>
    <col min="2565" max="2565" width="13.88671875" style="1" customWidth="1"/>
    <col min="2566" max="2566" width="20.44140625" style="1" customWidth="1"/>
    <col min="2567" max="2568" width="15.33203125" style="1" customWidth="1"/>
    <col min="2569" max="2569" width="20.44140625" style="1" customWidth="1"/>
    <col min="2570" max="2570" width="12.33203125" style="1" bestFit="1" customWidth="1"/>
    <col min="2571" max="2817" width="9" style="1"/>
    <col min="2818" max="2818" width="14.33203125" style="1" customWidth="1"/>
    <col min="2819" max="2819" width="12.6640625" style="1" customWidth="1"/>
    <col min="2820" max="2820" width="11.6640625" style="1" customWidth="1"/>
    <col min="2821" max="2821" width="13.88671875" style="1" customWidth="1"/>
    <col min="2822" max="2822" width="20.44140625" style="1" customWidth="1"/>
    <col min="2823" max="2824" width="15.33203125" style="1" customWidth="1"/>
    <col min="2825" max="2825" width="20.44140625" style="1" customWidth="1"/>
    <col min="2826" max="2826" width="12.33203125" style="1" bestFit="1" customWidth="1"/>
    <col min="2827" max="3073" width="9" style="1"/>
    <col min="3074" max="3074" width="14.33203125" style="1" customWidth="1"/>
    <col min="3075" max="3075" width="12.6640625" style="1" customWidth="1"/>
    <col min="3076" max="3076" width="11.6640625" style="1" customWidth="1"/>
    <col min="3077" max="3077" width="13.88671875" style="1" customWidth="1"/>
    <col min="3078" max="3078" width="20.44140625" style="1" customWidth="1"/>
    <col min="3079" max="3080" width="15.33203125" style="1" customWidth="1"/>
    <col min="3081" max="3081" width="20.44140625" style="1" customWidth="1"/>
    <col min="3082" max="3082" width="12.33203125" style="1" bestFit="1" customWidth="1"/>
    <col min="3083" max="3329" width="9" style="1"/>
    <col min="3330" max="3330" width="14.33203125" style="1" customWidth="1"/>
    <col min="3331" max="3331" width="12.6640625" style="1" customWidth="1"/>
    <col min="3332" max="3332" width="11.6640625" style="1" customWidth="1"/>
    <col min="3333" max="3333" width="13.88671875" style="1" customWidth="1"/>
    <col min="3334" max="3334" width="20.44140625" style="1" customWidth="1"/>
    <col min="3335" max="3336" width="15.33203125" style="1" customWidth="1"/>
    <col min="3337" max="3337" width="20.44140625" style="1" customWidth="1"/>
    <col min="3338" max="3338" width="12.33203125" style="1" bestFit="1" customWidth="1"/>
    <col min="3339" max="3585" width="9" style="1"/>
    <col min="3586" max="3586" width="14.33203125" style="1" customWidth="1"/>
    <col min="3587" max="3587" width="12.6640625" style="1" customWidth="1"/>
    <col min="3588" max="3588" width="11.6640625" style="1" customWidth="1"/>
    <col min="3589" max="3589" width="13.88671875" style="1" customWidth="1"/>
    <col min="3590" max="3590" width="20.44140625" style="1" customWidth="1"/>
    <col min="3591" max="3592" width="15.33203125" style="1" customWidth="1"/>
    <col min="3593" max="3593" width="20.44140625" style="1" customWidth="1"/>
    <col min="3594" max="3594" width="12.33203125" style="1" bestFit="1" customWidth="1"/>
    <col min="3595" max="3841" width="9" style="1"/>
    <col min="3842" max="3842" width="14.33203125" style="1" customWidth="1"/>
    <col min="3843" max="3843" width="12.6640625" style="1" customWidth="1"/>
    <col min="3844" max="3844" width="11.6640625" style="1" customWidth="1"/>
    <col min="3845" max="3845" width="13.88671875" style="1" customWidth="1"/>
    <col min="3846" max="3846" width="20.44140625" style="1" customWidth="1"/>
    <col min="3847" max="3848" width="15.33203125" style="1" customWidth="1"/>
    <col min="3849" max="3849" width="20.44140625" style="1" customWidth="1"/>
    <col min="3850" max="3850" width="12.33203125" style="1" bestFit="1" customWidth="1"/>
    <col min="3851" max="4097" width="9" style="1"/>
    <col min="4098" max="4098" width="14.33203125" style="1" customWidth="1"/>
    <col min="4099" max="4099" width="12.6640625" style="1" customWidth="1"/>
    <col min="4100" max="4100" width="11.6640625" style="1" customWidth="1"/>
    <col min="4101" max="4101" width="13.88671875" style="1" customWidth="1"/>
    <col min="4102" max="4102" width="20.44140625" style="1" customWidth="1"/>
    <col min="4103" max="4104" width="15.33203125" style="1" customWidth="1"/>
    <col min="4105" max="4105" width="20.44140625" style="1" customWidth="1"/>
    <col min="4106" max="4106" width="12.33203125" style="1" bestFit="1" customWidth="1"/>
    <col min="4107" max="4353" width="9" style="1"/>
    <col min="4354" max="4354" width="14.33203125" style="1" customWidth="1"/>
    <col min="4355" max="4355" width="12.6640625" style="1" customWidth="1"/>
    <col min="4356" max="4356" width="11.6640625" style="1" customWidth="1"/>
    <col min="4357" max="4357" width="13.88671875" style="1" customWidth="1"/>
    <col min="4358" max="4358" width="20.44140625" style="1" customWidth="1"/>
    <col min="4359" max="4360" width="15.33203125" style="1" customWidth="1"/>
    <col min="4361" max="4361" width="20.44140625" style="1" customWidth="1"/>
    <col min="4362" max="4362" width="12.33203125" style="1" bestFit="1" customWidth="1"/>
    <col min="4363" max="4609" width="9" style="1"/>
    <col min="4610" max="4610" width="14.33203125" style="1" customWidth="1"/>
    <col min="4611" max="4611" width="12.6640625" style="1" customWidth="1"/>
    <col min="4612" max="4612" width="11.6640625" style="1" customWidth="1"/>
    <col min="4613" max="4613" width="13.88671875" style="1" customWidth="1"/>
    <col min="4614" max="4614" width="20.44140625" style="1" customWidth="1"/>
    <col min="4615" max="4616" width="15.33203125" style="1" customWidth="1"/>
    <col min="4617" max="4617" width="20.44140625" style="1" customWidth="1"/>
    <col min="4618" max="4618" width="12.33203125" style="1" bestFit="1" customWidth="1"/>
    <col min="4619" max="4865" width="9" style="1"/>
    <col min="4866" max="4866" width="14.33203125" style="1" customWidth="1"/>
    <col min="4867" max="4867" width="12.6640625" style="1" customWidth="1"/>
    <col min="4868" max="4868" width="11.6640625" style="1" customWidth="1"/>
    <col min="4869" max="4869" width="13.88671875" style="1" customWidth="1"/>
    <col min="4870" max="4870" width="20.44140625" style="1" customWidth="1"/>
    <col min="4871" max="4872" width="15.33203125" style="1" customWidth="1"/>
    <col min="4873" max="4873" width="20.44140625" style="1" customWidth="1"/>
    <col min="4874" max="4874" width="12.33203125" style="1" bestFit="1" customWidth="1"/>
    <col min="4875" max="5121" width="9" style="1"/>
    <col min="5122" max="5122" width="14.33203125" style="1" customWidth="1"/>
    <col min="5123" max="5123" width="12.6640625" style="1" customWidth="1"/>
    <col min="5124" max="5124" width="11.6640625" style="1" customWidth="1"/>
    <col min="5125" max="5125" width="13.88671875" style="1" customWidth="1"/>
    <col min="5126" max="5126" width="20.44140625" style="1" customWidth="1"/>
    <col min="5127" max="5128" width="15.33203125" style="1" customWidth="1"/>
    <col min="5129" max="5129" width="20.44140625" style="1" customWidth="1"/>
    <col min="5130" max="5130" width="12.33203125" style="1" bestFit="1" customWidth="1"/>
    <col min="5131" max="5377" width="9" style="1"/>
    <col min="5378" max="5378" width="14.33203125" style="1" customWidth="1"/>
    <col min="5379" max="5379" width="12.6640625" style="1" customWidth="1"/>
    <col min="5380" max="5380" width="11.6640625" style="1" customWidth="1"/>
    <col min="5381" max="5381" width="13.88671875" style="1" customWidth="1"/>
    <col min="5382" max="5382" width="20.44140625" style="1" customWidth="1"/>
    <col min="5383" max="5384" width="15.33203125" style="1" customWidth="1"/>
    <col min="5385" max="5385" width="20.44140625" style="1" customWidth="1"/>
    <col min="5386" max="5386" width="12.33203125" style="1" bestFit="1" customWidth="1"/>
    <col min="5387" max="5633" width="9" style="1"/>
    <col min="5634" max="5634" width="14.33203125" style="1" customWidth="1"/>
    <col min="5635" max="5635" width="12.6640625" style="1" customWidth="1"/>
    <col min="5636" max="5636" width="11.6640625" style="1" customWidth="1"/>
    <col min="5637" max="5637" width="13.88671875" style="1" customWidth="1"/>
    <col min="5638" max="5638" width="20.44140625" style="1" customWidth="1"/>
    <col min="5639" max="5640" width="15.33203125" style="1" customWidth="1"/>
    <col min="5641" max="5641" width="20.44140625" style="1" customWidth="1"/>
    <col min="5642" max="5642" width="12.33203125" style="1" bestFit="1" customWidth="1"/>
    <col min="5643" max="5889" width="9" style="1"/>
    <col min="5890" max="5890" width="14.33203125" style="1" customWidth="1"/>
    <col min="5891" max="5891" width="12.6640625" style="1" customWidth="1"/>
    <col min="5892" max="5892" width="11.6640625" style="1" customWidth="1"/>
    <col min="5893" max="5893" width="13.88671875" style="1" customWidth="1"/>
    <col min="5894" max="5894" width="20.44140625" style="1" customWidth="1"/>
    <col min="5895" max="5896" width="15.33203125" style="1" customWidth="1"/>
    <col min="5897" max="5897" width="20.44140625" style="1" customWidth="1"/>
    <col min="5898" max="5898" width="12.33203125" style="1" bestFit="1" customWidth="1"/>
    <col min="5899" max="6145" width="9" style="1"/>
    <col min="6146" max="6146" width="14.33203125" style="1" customWidth="1"/>
    <col min="6147" max="6147" width="12.6640625" style="1" customWidth="1"/>
    <col min="6148" max="6148" width="11.6640625" style="1" customWidth="1"/>
    <col min="6149" max="6149" width="13.88671875" style="1" customWidth="1"/>
    <col min="6150" max="6150" width="20.44140625" style="1" customWidth="1"/>
    <col min="6151" max="6152" width="15.33203125" style="1" customWidth="1"/>
    <col min="6153" max="6153" width="20.44140625" style="1" customWidth="1"/>
    <col min="6154" max="6154" width="12.33203125" style="1" bestFit="1" customWidth="1"/>
    <col min="6155" max="6401" width="9" style="1"/>
    <col min="6402" max="6402" width="14.33203125" style="1" customWidth="1"/>
    <col min="6403" max="6403" width="12.6640625" style="1" customWidth="1"/>
    <col min="6404" max="6404" width="11.6640625" style="1" customWidth="1"/>
    <col min="6405" max="6405" width="13.88671875" style="1" customWidth="1"/>
    <col min="6406" max="6406" width="20.44140625" style="1" customWidth="1"/>
    <col min="6407" max="6408" width="15.33203125" style="1" customWidth="1"/>
    <col min="6409" max="6409" width="20.44140625" style="1" customWidth="1"/>
    <col min="6410" max="6410" width="12.33203125" style="1" bestFit="1" customWidth="1"/>
    <col min="6411" max="6657" width="9" style="1"/>
    <col min="6658" max="6658" width="14.33203125" style="1" customWidth="1"/>
    <col min="6659" max="6659" width="12.6640625" style="1" customWidth="1"/>
    <col min="6660" max="6660" width="11.6640625" style="1" customWidth="1"/>
    <col min="6661" max="6661" width="13.88671875" style="1" customWidth="1"/>
    <col min="6662" max="6662" width="20.44140625" style="1" customWidth="1"/>
    <col min="6663" max="6664" width="15.33203125" style="1" customWidth="1"/>
    <col min="6665" max="6665" width="20.44140625" style="1" customWidth="1"/>
    <col min="6666" max="6666" width="12.33203125" style="1" bestFit="1" customWidth="1"/>
    <col min="6667" max="6913" width="9" style="1"/>
    <col min="6914" max="6914" width="14.33203125" style="1" customWidth="1"/>
    <col min="6915" max="6915" width="12.6640625" style="1" customWidth="1"/>
    <col min="6916" max="6916" width="11.6640625" style="1" customWidth="1"/>
    <col min="6917" max="6917" width="13.88671875" style="1" customWidth="1"/>
    <col min="6918" max="6918" width="20.44140625" style="1" customWidth="1"/>
    <col min="6919" max="6920" width="15.33203125" style="1" customWidth="1"/>
    <col min="6921" max="6921" width="20.44140625" style="1" customWidth="1"/>
    <col min="6922" max="6922" width="12.33203125" style="1" bestFit="1" customWidth="1"/>
    <col min="6923" max="7169" width="9" style="1"/>
    <col min="7170" max="7170" width="14.33203125" style="1" customWidth="1"/>
    <col min="7171" max="7171" width="12.6640625" style="1" customWidth="1"/>
    <col min="7172" max="7172" width="11.6640625" style="1" customWidth="1"/>
    <col min="7173" max="7173" width="13.88671875" style="1" customWidth="1"/>
    <col min="7174" max="7174" width="20.44140625" style="1" customWidth="1"/>
    <col min="7175" max="7176" width="15.33203125" style="1" customWidth="1"/>
    <col min="7177" max="7177" width="20.44140625" style="1" customWidth="1"/>
    <col min="7178" max="7178" width="12.33203125" style="1" bestFit="1" customWidth="1"/>
    <col min="7179" max="7425" width="9" style="1"/>
    <col min="7426" max="7426" width="14.33203125" style="1" customWidth="1"/>
    <col min="7427" max="7427" width="12.6640625" style="1" customWidth="1"/>
    <col min="7428" max="7428" width="11.6640625" style="1" customWidth="1"/>
    <col min="7429" max="7429" width="13.88671875" style="1" customWidth="1"/>
    <col min="7430" max="7430" width="20.44140625" style="1" customWidth="1"/>
    <col min="7431" max="7432" width="15.33203125" style="1" customWidth="1"/>
    <col min="7433" max="7433" width="20.44140625" style="1" customWidth="1"/>
    <col min="7434" max="7434" width="12.33203125" style="1" bestFit="1" customWidth="1"/>
    <col min="7435" max="7681" width="9" style="1"/>
    <col min="7682" max="7682" width="14.33203125" style="1" customWidth="1"/>
    <col min="7683" max="7683" width="12.6640625" style="1" customWidth="1"/>
    <col min="7684" max="7684" width="11.6640625" style="1" customWidth="1"/>
    <col min="7685" max="7685" width="13.88671875" style="1" customWidth="1"/>
    <col min="7686" max="7686" width="20.44140625" style="1" customWidth="1"/>
    <col min="7687" max="7688" width="15.33203125" style="1" customWidth="1"/>
    <col min="7689" max="7689" width="20.44140625" style="1" customWidth="1"/>
    <col min="7690" max="7690" width="12.33203125" style="1" bestFit="1" customWidth="1"/>
    <col min="7691" max="7937" width="9" style="1"/>
    <col min="7938" max="7938" width="14.33203125" style="1" customWidth="1"/>
    <col min="7939" max="7939" width="12.6640625" style="1" customWidth="1"/>
    <col min="7940" max="7940" width="11.6640625" style="1" customWidth="1"/>
    <col min="7941" max="7941" width="13.88671875" style="1" customWidth="1"/>
    <col min="7942" max="7942" width="20.44140625" style="1" customWidth="1"/>
    <col min="7943" max="7944" width="15.33203125" style="1" customWidth="1"/>
    <col min="7945" max="7945" width="20.44140625" style="1" customWidth="1"/>
    <col min="7946" max="7946" width="12.33203125" style="1" bestFit="1" customWidth="1"/>
    <col min="7947" max="8193" width="9" style="1"/>
    <col min="8194" max="8194" width="14.33203125" style="1" customWidth="1"/>
    <col min="8195" max="8195" width="12.6640625" style="1" customWidth="1"/>
    <col min="8196" max="8196" width="11.6640625" style="1" customWidth="1"/>
    <col min="8197" max="8197" width="13.88671875" style="1" customWidth="1"/>
    <col min="8198" max="8198" width="20.44140625" style="1" customWidth="1"/>
    <col min="8199" max="8200" width="15.33203125" style="1" customWidth="1"/>
    <col min="8201" max="8201" width="20.44140625" style="1" customWidth="1"/>
    <col min="8202" max="8202" width="12.33203125" style="1" bestFit="1" customWidth="1"/>
    <col min="8203" max="8449" width="9" style="1"/>
    <col min="8450" max="8450" width="14.33203125" style="1" customWidth="1"/>
    <col min="8451" max="8451" width="12.6640625" style="1" customWidth="1"/>
    <col min="8452" max="8452" width="11.6640625" style="1" customWidth="1"/>
    <col min="8453" max="8453" width="13.88671875" style="1" customWidth="1"/>
    <col min="8454" max="8454" width="20.44140625" style="1" customWidth="1"/>
    <col min="8455" max="8456" width="15.33203125" style="1" customWidth="1"/>
    <col min="8457" max="8457" width="20.44140625" style="1" customWidth="1"/>
    <col min="8458" max="8458" width="12.33203125" style="1" bestFit="1" customWidth="1"/>
    <col min="8459" max="8705" width="9" style="1"/>
    <col min="8706" max="8706" width="14.33203125" style="1" customWidth="1"/>
    <col min="8707" max="8707" width="12.6640625" style="1" customWidth="1"/>
    <col min="8708" max="8708" width="11.6640625" style="1" customWidth="1"/>
    <col min="8709" max="8709" width="13.88671875" style="1" customWidth="1"/>
    <col min="8710" max="8710" width="20.44140625" style="1" customWidth="1"/>
    <col min="8711" max="8712" width="15.33203125" style="1" customWidth="1"/>
    <col min="8713" max="8713" width="20.44140625" style="1" customWidth="1"/>
    <col min="8714" max="8714" width="12.33203125" style="1" bestFit="1" customWidth="1"/>
    <col min="8715" max="8961" width="9" style="1"/>
    <col min="8962" max="8962" width="14.33203125" style="1" customWidth="1"/>
    <col min="8963" max="8963" width="12.6640625" style="1" customWidth="1"/>
    <col min="8964" max="8964" width="11.6640625" style="1" customWidth="1"/>
    <col min="8965" max="8965" width="13.88671875" style="1" customWidth="1"/>
    <col min="8966" max="8966" width="20.44140625" style="1" customWidth="1"/>
    <col min="8967" max="8968" width="15.33203125" style="1" customWidth="1"/>
    <col min="8969" max="8969" width="20.44140625" style="1" customWidth="1"/>
    <col min="8970" max="8970" width="12.33203125" style="1" bestFit="1" customWidth="1"/>
    <col min="8971" max="9217" width="9" style="1"/>
    <col min="9218" max="9218" width="14.33203125" style="1" customWidth="1"/>
    <col min="9219" max="9219" width="12.6640625" style="1" customWidth="1"/>
    <col min="9220" max="9220" width="11.6640625" style="1" customWidth="1"/>
    <col min="9221" max="9221" width="13.88671875" style="1" customWidth="1"/>
    <col min="9222" max="9222" width="20.44140625" style="1" customWidth="1"/>
    <col min="9223" max="9224" width="15.33203125" style="1" customWidth="1"/>
    <col min="9225" max="9225" width="20.44140625" style="1" customWidth="1"/>
    <col min="9226" max="9226" width="12.33203125" style="1" bestFit="1" customWidth="1"/>
    <col min="9227" max="9473" width="9" style="1"/>
    <col min="9474" max="9474" width="14.33203125" style="1" customWidth="1"/>
    <col min="9475" max="9475" width="12.6640625" style="1" customWidth="1"/>
    <col min="9476" max="9476" width="11.6640625" style="1" customWidth="1"/>
    <col min="9477" max="9477" width="13.88671875" style="1" customWidth="1"/>
    <col min="9478" max="9478" width="20.44140625" style="1" customWidth="1"/>
    <col min="9479" max="9480" width="15.33203125" style="1" customWidth="1"/>
    <col min="9481" max="9481" width="20.44140625" style="1" customWidth="1"/>
    <col min="9482" max="9482" width="12.33203125" style="1" bestFit="1" customWidth="1"/>
    <col min="9483" max="9729" width="9" style="1"/>
    <col min="9730" max="9730" width="14.33203125" style="1" customWidth="1"/>
    <col min="9731" max="9731" width="12.6640625" style="1" customWidth="1"/>
    <col min="9732" max="9732" width="11.6640625" style="1" customWidth="1"/>
    <col min="9733" max="9733" width="13.88671875" style="1" customWidth="1"/>
    <col min="9734" max="9734" width="20.44140625" style="1" customWidth="1"/>
    <col min="9735" max="9736" width="15.33203125" style="1" customWidth="1"/>
    <col min="9737" max="9737" width="20.44140625" style="1" customWidth="1"/>
    <col min="9738" max="9738" width="12.33203125" style="1" bestFit="1" customWidth="1"/>
    <col min="9739" max="9985" width="9" style="1"/>
    <col min="9986" max="9986" width="14.33203125" style="1" customWidth="1"/>
    <col min="9987" max="9987" width="12.6640625" style="1" customWidth="1"/>
    <col min="9988" max="9988" width="11.6640625" style="1" customWidth="1"/>
    <col min="9989" max="9989" width="13.88671875" style="1" customWidth="1"/>
    <col min="9990" max="9990" width="20.44140625" style="1" customWidth="1"/>
    <col min="9991" max="9992" width="15.33203125" style="1" customWidth="1"/>
    <col min="9993" max="9993" width="20.44140625" style="1" customWidth="1"/>
    <col min="9994" max="9994" width="12.33203125" style="1" bestFit="1" customWidth="1"/>
    <col min="9995" max="10241" width="9" style="1"/>
    <col min="10242" max="10242" width="14.33203125" style="1" customWidth="1"/>
    <col min="10243" max="10243" width="12.6640625" style="1" customWidth="1"/>
    <col min="10244" max="10244" width="11.6640625" style="1" customWidth="1"/>
    <col min="10245" max="10245" width="13.88671875" style="1" customWidth="1"/>
    <col min="10246" max="10246" width="20.44140625" style="1" customWidth="1"/>
    <col min="10247" max="10248" width="15.33203125" style="1" customWidth="1"/>
    <col min="10249" max="10249" width="20.44140625" style="1" customWidth="1"/>
    <col min="10250" max="10250" width="12.33203125" style="1" bestFit="1" customWidth="1"/>
    <col min="10251" max="10497" width="9" style="1"/>
    <col min="10498" max="10498" width="14.33203125" style="1" customWidth="1"/>
    <col min="10499" max="10499" width="12.6640625" style="1" customWidth="1"/>
    <col min="10500" max="10500" width="11.6640625" style="1" customWidth="1"/>
    <col min="10501" max="10501" width="13.88671875" style="1" customWidth="1"/>
    <col min="10502" max="10502" width="20.44140625" style="1" customWidth="1"/>
    <col min="10503" max="10504" width="15.33203125" style="1" customWidth="1"/>
    <col min="10505" max="10505" width="20.44140625" style="1" customWidth="1"/>
    <col min="10506" max="10506" width="12.33203125" style="1" bestFit="1" customWidth="1"/>
    <col min="10507" max="10753" width="9" style="1"/>
    <col min="10754" max="10754" width="14.33203125" style="1" customWidth="1"/>
    <col min="10755" max="10755" width="12.6640625" style="1" customWidth="1"/>
    <col min="10756" max="10756" width="11.6640625" style="1" customWidth="1"/>
    <col min="10757" max="10757" width="13.88671875" style="1" customWidth="1"/>
    <col min="10758" max="10758" width="20.44140625" style="1" customWidth="1"/>
    <col min="10759" max="10760" width="15.33203125" style="1" customWidth="1"/>
    <col min="10761" max="10761" width="20.44140625" style="1" customWidth="1"/>
    <col min="10762" max="10762" width="12.33203125" style="1" bestFit="1" customWidth="1"/>
    <col min="10763" max="11009" width="9" style="1"/>
    <col min="11010" max="11010" width="14.33203125" style="1" customWidth="1"/>
    <col min="11011" max="11011" width="12.6640625" style="1" customWidth="1"/>
    <col min="11012" max="11012" width="11.6640625" style="1" customWidth="1"/>
    <col min="11013" max="11013" width="13.88671875" style="1" customWidth="1"/>
    <col min="11014" max="11014" width="20.44140625" style="1" customWidth="1"/>
    <col min="11015" max="11016" width="15.33203125" style="1" customWidth="1"/>
    <col min="11017" max="11017" width="20.44140625" style="1" customWidth="1"/>
    <col min="11018" max="11018" width="12.33203125" style="1" bestFit="1" customWidth="1"/>
    <col min="11019" max="11265" width="9" style="1"/>
    <col min="11266" max="11266" width="14.33203125" style="1" customWidth="1"/>
    <col min="11267" max="11267" width="12.6640625" style="1" customWidth="1"/>
    <col min="11268" max="11268" width="11.6640625" style="1" customWidth="1"/>
    <col min="11269" max="11269" width="13.88671875" style="1" customWidth="1"/>
    <col min="11270" max="11270" width="20.44140625" style="1" customWidth="1"/>
    <col min="11271" max="11272" width="15.33203125" style="1" customWidth="1"/>
    <col min="11273" max="11273" width="20.44140625" style="1" customWidth="1"/>
    <col min="11274" max="11274" width="12.33203125" style="1" bestFit="1" customWidth="1"/>
    <col min="11275" max="11521" width="9" style="1"/>
    <col min="11522" max="11522" width="14.33203125" style="1" customWidth="1"/>
    <col min="11523" max="11523" width="12.6640625" style="1" customWidth="1"/>
    <col min="11524" max="11524" width="11.6640625" style="1" customWidth="1"/>
    <col min="11525" max="11525" width="13.88671875" style="1" customWidth="1"/>
    <col min="11526" max="11526" width="20.44140625" style="1" customWidth="1"/>
    <col min="11527" max="11528" width="15.33203125" style="1" customWidth="1"/>
    <col min="11529" max="11529" width="20.44140625" style="1" customWidth="1"/>
    <col min="11530" max="11530" width="12.33203125" style="1" bestFit="1" customWidth="1"/>
    <col min="11531" max="11777" width="9" style="1"/>
    <col min="11778" max="11778" width="14.33203125" style="1" customWidth="1"/>
    <col min="11779" max="11779" width="12.6640625" style="1" customWidth="1"/>
    <col min="11780" max="11780" width="11.6640625" style="1" customWidth="1"/>
    <col min="11781" max="11781" width="13.88671875" style="1" customWidth="1"/>
    <col min="11782" max="11782" width="20.44140625" style="1" customWidth="1"/>
    <col min="11783" max="11784" width="15.33203125" style="1" customWidth="1"/>
    <col min="11785" max="11785" width="20.44140625" style="1" customWidth="1"/>
    <col min="11786" max="11786" width="12.33203125" style="1" bestFit="1" customWidth="1"/>
    <col min="11787" max="12033" width="9" style="1"/>
    <col min="12034" max="12034" width="14.33203125" style="1" customWidth="1"/>
    <col min="12035" max="12035" width="12.6640625" style="1" customWidth="1"/>
    <col min="12036" max="12036" width="11.6640625" style="1" customWidth="1"/>
    <col min="12037" max="12037" width="13.88671875" style="1" customWidth="1"/>
    <col min="12038" max="12038" width="20.44140625" style="1" customWidth="1"/>
    <col min="12039" max="12040" width="15.33203125" style="1" customWidth="1"/>
    <col min="12041" max="12041" width="20.44140625" style="1" customWidth="1"/>
    <col min="12042" max="12042" width="12.33203125" style="1" bestFit="1" customWidth="1"/>
    <col min="12043" max="12289" width="9" style="1"/>
    <col min="12290" max="12290" width="14.33203125" style="1" customWidth="1"/>
    <col min="12291" max="12291" width="12.6640625" style="1" customWidth="1"/>
    <col min="12292" max="12292" width="11.6640625" style="1" customWidth="1"/>
    <col min="12293" max="12293" width="13.88671875" style="1" customWidth="1"/>
    <col min="12294" max="12294" width="20.44140625" style="1" customWidth="1"/>
    <col min="12295" max="12296" width="15.33203125" style="1" customWidth="1"/>
    <col min="12297" max="12297" width="20.44140625" style="1" customWidth="1"/>
    <col min="12298" max="12298" width="12.33203125" style="1" bestFit="1" customWidth="1"/>
    <col min="12299" max="12545" width="9" style="1"/>
    <col min="12546" max="12546" width="14.33203125" style="1" customWidth="1"/>
    <col min="12547" max="12547" width="12.6640625" style="1" customWidth="1"/>
    <col min="12548" max="12548" width="11.6640625" style="1" customWidth="1"/>
    <col min="12549" max="12549" width="13.88671875" style="1" customWidth="1"/>
    <col min="12550" max="12550" width="20.44140625" style="1" customWidth="1"/>
    <col min="12551" max="12552" width="15.33203125" style="1" customWidth="1"/>
    <col min="12553" max="12553" width="20.44140625" style="1" customWidth="1"/>
    <col min="12554" max="12554" width="12.33203125" style="1" bestFit="1" customWidth="1"/>
    <col min="12555" max="12801" width="9" style="1"/>
    <col min="12802" max="12802" width="14.33203125" style="1" customWidth="1"/>
    <col min="12803" max="12803" width="12.6640625" style="1" customWidth="1"/>
    <col min="12804" max="12804" width="11.6640625" style="1" customWidth="1"/>
    <col min="12805" max="12805" width="13.88671875" style="1" customWidth="1"/>
    <col min="12806" max="12806" width="20.44140625" style="1" customWidth="1"/>
    <col min="12807" max="12808" width="15.33203125" style="1" customWidth="1"/>
    <col min="12809" max="12809" width="20.44140625" style="1" customWidth="1"/>
    <col min="12810" max="12810" width="12.33203125" style="1" bestFit="1" customWidth="1"/>
    <col min="12811" max="13057" width="9" style="1"/>
    <col min="13058" max="13058" width="14.33203125" style="1" customWidth="1"/>
    <col min="13059" max="13059" width="12.6640625" style="1" customWidth="1"/>
    <col min="13060" max="13060" width="11.6640625" style="1" customWidth="1"/>
    <col min="13061" max="13061" width="13.88671875" style="1" customWidth="1"/>
    <col min="13062" max="13062" width="20.44140625" style="1" customWidth="1"/>
    <col min="13063" max="13064" width="15.33203125" style="1" customWidth="1"/>
    <col min="13065" max="13065" width="20.44140625" style="1" customWidth="1"/>
    <col min="13066" max="13066" width="12.33203125" style="1" bestFit="1" customWidth="1"/>
    <col min="13067" max="13313" width="9" style="1"/>
    <col min="13314" max="13314" width="14.33203125" style="1" customWidth="1"/>
    <col min="13315" max="13315" width="12.6640625" style="1" customWidth="1"/>
    <col min="13316" max="13316" width="11.6640625" style="1" customWidth="1"/>
    <col min="13317" max="13317" width="13.88671875" style="1" customWidth="1"/>
    <col min="13318" max="13318" width="20.44140625" style="1" customWidth="1"/>
    <col min="13319" max="13320" width="15.33203125" style="1" customWidth="1"/>
    <col min="13321" max="13321" width="20.44140625" style="1" customWidth="1"/>
    <col min="13322" max="13322" width="12.33203125" style="1" bestFit="1" customWidth="1"/>
    <col min="13323" max="13569" width="9" style="1"/>
    <col min="13570" max="13570" width="14.33203125" style="1" customWidth="1"/>
    <col min="13571" max="13571" width="12.6640625" style="1" customWidth="1"/>
    <col min="13572" max="13572" width="11.6640625" style="1" customWidth="1"/>
    <col min="13573" max="13573" width="13.88671875" style="1" customWidth="1"/>
    <col min="13574" max="13574" width="20.44140625" style="1" customWidth="1"/>
    <col min="13575" max="13576" width="15.33203125" style="1" customWidth="1"/>
    <col min="13577" max="13577" width="20.44140625" style="1" customWidth="1"/>
    <col min="13578" max="13578" width="12.33203125" style="1" bestFit="1" customWidth="1"/>
    <col min="13579" max="13825" width="9" style="1"/>
    <col min="13826" max="13826" width="14.33203125" style="1" customWidth="1"/>
    <col min="13827" max="13827" width="12.6640625" style="1" customWidth="1"/>
    <col min="13828" max="13828" width="11.6640625" style="1" customWidth="1"/>
    <col min="13829" max="13829" width="13.88671875" style="1" customWidth="1"/>
    <col min="13830" max="13830" width="20.44140625" style="1" customWidth="1"/>
    <col min="13831" max="13832" width="15.33203125" style="1" customWidth="1"/>
    <col min="13833" max="13833" width="20.44140625" style="1" customWidth="1"/>
    <col min="13834" max="13834" width="12.33203125" style="1" bestFit="1" customWidth="1"/>
    <col min="13835" max="14081" width="9" style="1"/>
    <col min="14082" max="14082" width="14.33203125" style="1" customWidth="1"/>
    <col min="14083" max="14083" width="12.6640625" style="1" customWidth="1"/>
    <col min="14084" max="14084" width="11.6640625" style="1" customWidth="1"/>
    <col min="14085" max="14085" width="13.88671875" style="1" customWidth="1"/>
    <col min="14086" max="14086" width="20.44140625" style="1" customWidth="1"/>
    <col min="14087" max="14088" width="15.33203125" style="1" customWidth="1"/>
    <col min="14089" max="14089" width="20.44140625" style="1" customWidth="1"/>
    <col min="14090" max="14090" width="12.33203125" style="1" bestFit="1" customWidth="1"/>
    <col min="14091" max="14337" width="9" style="1"/>
    <col min="14338" max="14338" width="14.33203125" style="1" customWidth="1"/>
    <col min="14339" max="14339" width="12.6640625" style="1" customWidth="1"/>
    <col min="14340" max="14340" width="11.6640625" style="1" customWidth="1"/>
    <col min="14341" max="14341" width="13.88671875" style="1" customWidth="1"/>
    <col min="14342" max="14342" width="20.44140625" style="1" customWidth="1"/>
    <col min="14343" max="14344" width="15.33203125" style="1" customWidth="1"/>
    <col min="14345" max="14345" width="20.44140625" style="1" customWidth="1"/>
    <col min="14346" max="14346" width="12.33203125" style="1" bestFit="1" customWidth="1"/>
    <col min="14347" max="14593" width="9" style="1"/>
    <col min="14594" max="14594" width="14.33203125" style="1" customWidth="1"/>
    <col min="14595" max="14595" width="12.6640625" style="1" customWidth="1"/>
    <col min="14596" max="14596" width="11.6640625" style="1" customWidth="1"/>
    <col min="14597" max="14597" width="13.88671875" style="1" customWidth="1"/>
    <col min="14598" max="14598" width="20.44140625" style="1" customWidth="1"/>
    <col min="14599" max="14600" width="15.33203125" style="1" customWidth="1"/>
    <col min="14601" max="14601" width="20.44140625" style="1" customWidth="1"/>
    <col min="14602" max="14602" width="12.33203125" style="1" bestFit="1" customWidth="1"/>
    <col min="14603" max="14849" width="9" style="1"/>
    <col min="14850" max="14850" width="14.33203125" style="1" customWidth="1"/>
    <col min="14851" max="14851" width="12.6640625" style="1" customWidth="1"/>
    <col min="14852" max="14852" width="11.6640625" style="1" customWidth="1"/>
    <col min="14853" max="14853" width="13.88671875" style="1" customWidth="1"/>
    <col min="14854" max="14854" width="20.44140625" style="1" customWidth="1"/>
    <col min="14855" max="14856" width="15.33203125" style="1" customWidth="1"/>
    <col min="14857" max="14857" width="20.44140625" style="1" customWidth="1"/>
    <col min="14858" max="14858" width="12.33203125" style="1" bestFit="1" customWidth="1"/>
    <col min="14859" max="15105" width="9" style="1"/>
    <col min="15106" max="15106" width="14.33203125" style="1" customWidth="1"/>
    <col min="15107" max="15107" width="12.6640625" style="1" customWidth="1"/>
    <col min="15108" max="15108" width="11.6640625" style="1" customWidth="1"/>
    <col min="15109" max="15109" width="13.88671875" style="1" customWidth="1"/>
    <col min="15110" max="15110" width="20.44140625" style="1" customWidth="1"/>
    <col min="15111" max="15112" width="15.33203125" style="1" customWidth="1"/>
    <col min="15113" max="15113" width="20.44140625" style="1" customWidth="1"/>
    <col min="15114" max="15114" width="12.33203125" style="1" bestFit="1" customWidth="1"/>
    <col min="15115" max="15361" width="9" style="1"/>
    <col min="15362" max="15362" width="14.33203125" style="1" customWidth="1"/>
    <col min="15363" max="15363" width="12.6640625" style="1" customWidth="1"/>
    <col min="15364" max="15364" width="11.6640625" style="1" customWidth="1"/>
    <col min="15365" max="15365" width="13.88671875" style="1" customWidth="1"/>
    <col min="15366" max="15366" width="20.44140625" style="1" customWidth="1"/>
    <col min="15367" max="15368" width="15.33203125" style="1" customWidth="1"/>
    <col min="15369" max="15369" width="20.44140625" style="1" customWidth="1"/>
    <col min="15370" max="15370" width="12.33203125" style="1" bestFit="1" customWidth="1"/>
    <col min="15371" max="15617" width="9" style="1"/>
    <col min="15618" max="15618" width="14.33203125" style="1" customWidth="1"/>
    <col min="15619" max="15619" width="12.6640625" style="1" customWidth="1"/>
    <col min="15620" max="15620" width="11.6640625" style="1" customWidth="1"/>
    <col min="15621" max="15621" width="13.88671875" style="1" customWidth="1"/>
    <col min="15622" max="15622" width="20.44140625" style="1" customWidth="1"/>
    <col min="15623" max="15624" width="15.33203125" style="1" customWidth="1"/>
    <col min="15625" max="15625" width="20.44140625" style="1" customWidth="1"/>
    <col min="15626" max="15626" width="12.33203125" style="1" bestFit="1" customWidth="1"/>
    <col min="15627" max="15873" width="9" style="1"/>
    <col min="15874" max="15874" width="14.33203125" style="1" customWidth="1"/>
    <col min="15875" max="15875" width="12.6640625" style="1" customWidth="1"/>
    <col min="15876" max="15876" width="11.6640625" style="1" customWidth="1"/>
    <col min="15877" max="15877" width="13.88671875" style="1" customWidth="1"/>
    <col min="15878" max="15878" width="20.44140625" style="1" customWidth="1"/>
    <col min="15879" max="15880" width="15.33203125" style="1" customWidth="1"/>
    <col min="15881" max="15881" width="20.44140625" style="1" customWidth="1"/>
    <col min="15882" max="15882" width="12.33203125" style="1" bestFit="1" customWidth="1"/>
    <col min="15883" max="16129" width="9" style="1"/>
    <col min="16130" max="16130" width="14.33203125" style="1" customWidth="1"/>
    <col min="16131" max="16131" width="12.6640625" style="1" customWidth="1"/>
    <col min="16132" max="16132" width="11.6640625" style="1" customWidth="1"/>
    <col min="16133" max="16133" width="13.88671875" style="1" customWidth="1"/>
    <col min="16134" max="16134" width="20.44140625" style="1" customWidth="1"/>
    <col min="16135" max="16136" width="15.33203125" style="1" customWidth="1"/>
    <col min="16137" max="16137" width="20.44140625" style="1" customWidth="1"/>
    <col min="16138" max="16138" width="12.33203125" style="1" bestFit="1" customWidth="1"/>
    <col min="16139" max="16384" width="9" style="1"/>
  </cols>
  <sheetData>
    <row r="1" spans="1:16" ht="90.75" customHeight="1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s="2" customFormat="1" ht="48" customHeight="1">
      <c r="A2" s="62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57" t="s">
        <v>5</v>
      </c>
      <c r="G2" s="57" t="s">
        <v>6</v>
      </c>
      <c r="H2" s="57" t="s">
        <v>7</v>
      </c>
      <c r="I2" s="55" t="s">
        <v>8</v>
      </c>
      <c r="J2" s="55" t="s">
        <v>9</v>
      </c>
      <c r="K2" s="57" t="s">
        <v>10</v>
      </c>
      <c r="L2" s="59" t="s">
        <v>11</v>
      </c>
      <c r="M2" s="59"/>
      <c r="P2" s="3"/>
    </row>
    <row r="3" spans="1:16" s="2" customFormat="1" ht="51" customHeight="1">
      <c r="A3" s="62"/>
      <c r="B3" s="64"/>
      <c r="C3" s="64"/>
      <c r="D3" s="64"/>
      <c r="E3" s="64"/>
      <c r="F3" s="58"/>
      <c r="G3" s="56"/>
      <c r="H3" s="58"/>
      <c r="I3" s="56"/>
      <c r="J3" s="56"/>
      <c r="K3" s="58"/>
      <c r="L3" s="4" t="s">
        <v>12</v>
      </c>
      <c r="M3" s="5" t="s">
        <v>13</v>
      </c>
      <c r="P3" s="3"/>
    </row>
    <row r="4" spans="1:16" s="12" customFormat="1" hidden="1">
      <c r="A4" s="6" t="s">
        <v>14</v>
      </c>
      <c r="B4" s="36">
        <v>27153.991999999998</v>
      </c>
      <c r="C4" s="36">
        <v>10856.870999999999</v>
      </c>
      <c r="D4" s="37">
        <v>1470.3589999999999</v>
      </c>
      <c r="E4" s="38">
        <f>C4-D4</f>
        <v>9386.5119999999988</v>
      </c>
      <c r="F4" s="36">
        <v>2245.9029999999998</v>
      </c>
      <c r="G4" s="39">
        <v>1193.76</v>
      </c>
      <c r="H4" s="36">
        <v>12969.597</v>
      </c>
      <c r="I4" s="36">
        <v>25200.168000000001</v>
      </c>
      <c r="J4" s="36">
        <v>1803.0719999999999</v>
      </c>
      <c r="K4" s="40">
        <v>9468336.1699999999</v>
      </c>
      <c r="L4" s="36">
        <v>180107.024</v>
      </c>
      <c r="M4" s="36">
        <v>408.654</v>
      </c>
      <c r="P4" s="13"/>
    </row>
    <row r="5" spans="1:16" s="12" customFormat="1" hidden="1">
      <c r="A5" s="6" t="s">
        <v>15</v>
      </c>
      <c r="B5" s="36">
        <v>26103.766</v>
      </c>
      <c r="C5" s="36">
        <v>10152.782999999999</v>
      </c>
      <c r="D5" s="37">
        <v>1333.56</v>
      </c>
      <c r="E5" s="38">
        <f t="shared" ref="E5:E14" si="0">C5-D5</f>
        <v>8819.223</v>
      </c>
      <c r="F5" s="36">
        <v>2169.5459999999998</v>
      </c>
      <c r="G5" s="39">
        <v>1251.32</v>
      </c>
      <c r="H5" s="36">
        <v>12804.662</v>
      </c>
      <c r="I5" s="36">
        <v>21955.295999999998</v>
      </c>
      <c r="J5" s="36">
        <v>1779.473</v>
      </c>
      <c r="K5" s="40">
        <v>10152805.939999999</v>
      </c>
      <c r="L5" s="36">
        <v>14.676</v>
      </c>
      <c r="M5" s="36">
        <v>14.535</v>
      </c>
      <c r="P5" s="13"/>
    </row>
    <row r="6" spans="1:16" s="12" customFormat="1" hidden="1">
      <c r="A6" s="6" t="s">
        <v>16</v>
      </c>
      <c r="B6" s="36">
        <v>26419.449000000001</v>
      </c>
      <c r="C6" s="36">
        <v>9890.3809999999994</v>
      </c>
      <c r="D6" s="37">
        <v>1410.6379999999999</v>
      </c>
      <c r="E6" s="38">
        <f t="shared" si="0"/>
        <v>8479.7429999999986</v>
      </c>
      <c r="F6" s="36">
        <v>1942.1320000000001</v>
      </c>
      <c r="G6" s="39">
        <v>1048.27</v>
      </c>
      <c r="H6" s="36">
        <v>13777.519</v>
      </c>
      <c r="I6" s="36">
        <v>22013.796999999999</v>
      </c>
      <c r="J6" s="36">
        <v>1715.539</v>
      </c>
      <c r="K6" s="40">
        <v>9433789.8599999994</v>
      </c>
      <c r="L6" s="36">
        <v>52.226999999999997</v>
      </c>
      <c r="M6" s="36">
        <v>43.945</v>
      </c>
    </row>
    <row r="7" spans="1:16" s="12" customFormat="1" hidden="1">
      <c r="A7" s="6" t="s">
        <v>17</v>
      </c>
      <c r="B7" s="38">
        <v>26701.917000000001</v>
      </c>
      <c r="C7" s="38">
        <v>10438.835999999999</v>
      </c>
      <c r="D7" s="41">
        <v>1373.51</v>
      </c>
      <c r="E7" s="38">
        <f t="shared" si="0"/>
        <v>9065.3259999999991</v>
      </c>
      <c r="F7" s="42">
        <v>2235.6979999999999</v>
      </c>
      <c r="G7" s="42">
        <v>1219.6600000000001</v>
      </c>
      <c r="H7" s="42">
        <v>12929.258</v>
      </c>
      <c r="I7" s="36">
        <v>21788.166000000001</v>
      </c>
      <c r="J7" s="36">
        <v>1844.394</v>
      </c>
      <c r="K7" s="40">
        <v>9920176.3399999999</v>
      </c>
      <c r="L7" s="36">
        <v>16.777999999999999</v>
      </c>
      <c r="M7" s="36">
        <v>16.707999999999998</v>
      </c>
    </row>
    <row r="8" spans="1:16" s="12" customFormat="1" hidden="1">
      <c r="A8" s="6" t="s">
        <v>18</v>
      </c>
      <c r="B8" s="36">
        <v>25600.751</v>
      </c>
      <c r="C8" s="36">
        <v>9779.1190000000006</v>
      </c>
      <c r="D8" s="37">
        <v>1414.8</v>
      </c>
      <c r="E8" s="38">
        <f t="shared" si="0"/>
        <v>8364.3190000000013</v>
      </c>
      <c r="F8" s="36">
        <v>1793.222</v>
      </c>
      <c r="G8" s="39">
        <v>994.44</v>
      </c>
      <c r="H8" s="36">
        <v>13070.984</v>
      </c>
      <c r="I8" s="36">
        <v>20434.019</v>
      </c>
      <c r="J8" s="36">
        <v>7598.567</v>
      </c>
      <c r="K8" s="40">
        <v>10111630.09</v>
      </c>
      <c r="L8" s="36">
        <v>53.368000000000002</v>
      </c>
      <c r="M8" s="36">
        <v>19.012</v>
      </c>
    </row>
    <row r="9" spans="1:16" s="12" customFormat="1" hidden="1">
      <c r="A9" s="6" t="s">
        <v>19</v>
      </c>
      <c r="B9" s="36">
        <v>25844.786</v>
      </c>
      <c r="C9" s="36">
        <v>10451.516</v>
      </c>
      <c r="D9" s="37">
        <v>1402.0319999999999</v>
      </c>
      <c r="E9" s="38">
        <f t="shared" si="0"/>
        <v>9049.4840000000004</v>
      </c>
      <c r="F9" s="36">
        <v>1910.299</v>
      </c>
      <c r="G9" s="39">
        <v>941.76</v>
      </c>
      <c r="H9" s="36">
        <v>12575.009</v>
      </c>
      <c r="I9" s="36">
        <v>17824.185000000001</v>
      </c>
      <c r="J9" s="36">
        <v>2186.1439999999998</v>
      </c>
      <c r="K9" s="40">
        <v>9402735.6099999994</v>
      </c>
      <c r="L9" s="36">
        <v>16.988</v>
      </c>
      <c r="M9" s="36">
        <v>17.358000000000001</v>
      </c>
    </row>
    <row r="10" spans="1:16" s="12" customFormat="1" hidden="1">
      <c r="A10" s="6" t="s">
        <v>20</v>
      </c>
      <c r="B10" s="36">
        <v>25615.460999999999</v>
      </c>
      <c r="C10" s="36">
        <v>10266.437</v>
      </c>
      <c r="D10" s="37">
        <v>1379.6</v>
      </c>
      <c r="E10" s="38">
        <f>C10-D10</f>
        <v>8886.8369999999995</v>
      </c>
      <c r="F10" s="36">
        <v>2003.7139999999999</v>
      </c>
      <c r="G10" s="39">
        <v>1088.336</v>
      </c>
      <c r="H10" s="36">
        <v>12372.205</v>
      </c>
      <c r="I10" s="36">
        <v>133042.837</v>
      </c>
      <c r="J10" s="36">
        <v>1969.0840000000001</v>
      </c>
      <c r="K10" s="40">
        <v>9935803.8900000006</v>
      </c>
      <c r="L10" s="36">
        <v>17.859000000000002</v>
      </c>
      <c r="M10" s="36">
        <v>18.462</v>
      </c>
    </row>
    <row r="11" spans="1:16" s="12" customFormat="1" hidden="1">
      <c r="A11" s="6" t="s">
        <v>21</v>
      </c>
      <c r="B11" s="43">
        <v>26525.698</v>
      </c>
      <c r="C11" s="43">
        <v>10690.404</v>
      </c>
      <c r="D11" s="44">
        <v>1261.49</v>
      </c>
      <c r="E11" s="38">
        <f>C11-D11</f>
        <v>9428.9140000000007</v>
      </c>
      <c r="F11" s="43">
        <v>2139.4560000000001</v>
      </c>
      <c r="G11" s="45">
        <v>1000.129</v>
      </c>
      <c r="H11" s="43">
        <v>12716.521000000001</v>
      </c>
      <c r="I11" s="43">
        <v>122751.175</v>
      </c>
      <c r="J11" s="43">
        <v>3241.069</v>
      </c>
      <c r="K11" s="46">
        <v>9543403.6799999997</v>
      </c>
      <c r="L11" s="43">
        <v>25.797999999999998</v>
      </c>
      <c r="M11" s="43">
        <v>17.670000000000002</v>
      </c>
    </row>
    <row r="12" spans="1:16" s="12" customFormat="1" hidden="1">
      <c r="A12" s="6" t="s">
        <v>22</v>
      </c>
      <c r="B12" s="43">
        <v>25610.703000000001</v>
      </c>
      <c r="C12" s="43">
        <v>10852.869000000001</v>
      </c>
      <c r="D12" s="44">
        <v>2891.1550000000002</v>
      </c>
      <c r="E12" s="38">
        <f>C12-D12</f>
        <v>7961.7139999999999</v>
      </c>
      <c r="F12" s="43">
        <v>2081.8409999999999</v>
      </c>
      <c r="G12" s="45">
        <v>1128.7840000000001</v>
      </c>
      <c r="H12" s="43">
        <v>11983.856</v>
      </c>
      <c r="I12" s="43">
        <v>114927.951</v>
      </c>
      <c r="J12" s="43">
        <v>2312.7620000000002</v>
      </c>
      <c r="K12" s="46">
        <v>9780140.5199999996</v>
      </c>
      <c r="L12" s="43">
        <v>15.085000000000001</v>
      </c>
      <c r="M12" s="43">
        <v>15.779</v>
      </c>
    </row>
    <row r="13" spans="1:16" s="12" customFormat="1" hidden="1">
      <c r="A13" s="6" t="s">
        <v>23</v>
      </c>
      <c r="B13" s="43">
        <v>26133.607</v>
      </c>
      <c r="C13" s="43">
        <v>11544.538</v>
      </c>
      <c r="D13" s="47">
        <v>2981.828</v>
      </c>
      <c r="E13" s="38">
        <f t="shared" si="0"/>
        <v>8562.7100000000009</v>
      </c>
      <c r="F13" s="43">
        <v>2312.3290000000002</v>
      </c>
      <c r="G13" s="45">
        <v>1081</v>
      </c>
      <c r="H13" s="43">
        <v>11710.388999999999</v>
      </c>
      <c r="I13" s="43">
        <v>14043.852000000001</v>
      </c>
      <c r="J13" s="43">
        <v>1742.6289999999999</v>
      </c>
      <c r="K13" s="46">
        <v>10095772.689999999</v>
      </c>
      <c r="L13" s="43">
        <v>18.454000000000001</v>
      </c>
      <c r="M13" s="43">
        <v>19.076000000000001</v>
      </c>
    </row>
    <row r="14" spans="1:16" s="12" customFormat="1" hidden="1">
      <c r="A14" s="6" t="s">
        <v>24</v>
      </c>
      <c r="B14" s="43">
        <v>34042.574999999997</v>
      </c>
      <c r="C14" s="43">
        <v>11485.705</v>
      </c>
      <c r="D14" s="47">
        <v>3304.11</v>
      </c>
      <c r="E14" s="38">
        <f t="shared" si="0"/>
        <v>8181.5949999999993</v>
      </c>
      <c r="F14" s="43">
        <v>2555.6709999999998</v>
      </c>
      <c r="G14" s="45">
        <v>1147.117</v>
      </c>
      <c r="H14" s="43">
        <v>19184.936000000002</v>
      </c>
      <c r="I14" s="43">
        <v>13522.429</v>
      </c>
      <c r="J14" s="43">
        <v>1738.8910000000001</v>
      </c>
      <c r="K14" s="46">
        <v>10521049.140000001</v>
      </c>
      <c r="L14" s="43">
        <v>18.463000000000001</v>
      </c>
      <c r="M14" s="43">
        <v>18.428000000000001</v>
      </c>
    </row>
    <row r="15" spans="1:16" s="12" customFormat="1" hidden="1">
      <c r="A15" s="6" t="s">
        <v>25</v>
      </c>
      <c r="B15" s="43">
        <v>25636.094000000001</v>
      </c>
      <c r="C15" s="43">
        <v>11300.548000000001</v>
      </c>
      <c r="D15" s="48">
        <v>3052.1039999999998</v>
      </c>
      <c r="E15" s="38">
        <f>C15-D15</f>
        <v>8248.4440000000013</v>
      </c>
      <c r="F15" s="43">
        <v>2264.4850000000001</v>
      </c>
      <c r="G15" s="45">
        <v>1235.154</v>
      </c>
      <c r="H15" s="43">
        <v>11109.213</v>
      </c>
      <c r="I15" s="43">
        <v>13500.870999999999</v>
      </c>
      <c r="J15" s="43">
        <v>2201.799</v>
      </c>
      <c r="K15" s="46">
        <v>10500066.84</v>
      </c>
      <c r="L15" s="43">
        <v>17.809999999999999</v>
      </c>
      <c r="M15" s="43">
        <v>17.856000000000002</v>
      </c>
    </row>
    <row r="16" spans="1:16" s="25" customFormat="1" ht="26.4">
      <c r="A16" s="19" t="s">
        <v>26</v>
      </c>
      <c r="B16" s="49">
        <f>SUM(B4:B15)</f>
        <v>321388.799</v>
      </c>
      <c r="C16" s="50">
        <f>SUM(C4:C15)</f>
        <v>127710.007</v>
      </c>
      <c r="D16" s="51">
        <f t="shared" ref="D16:J16" si="1">SUM(D4:D15)</f>
        <v>23275.186000000002</v>
      </c>
      <c r="E16" s="49">
        <f>SUM(E4:E15)</f>
        <v>104434.82100000003</v>
      </c>
      <c r="F16" s="52">
        <f t="shared" si="1"/>
        <v>25654.296000000002</v>
      </c>
      <c r="G16" s="52">
        <f t="shared" si="1"/>
        <v>13329.730000000001</v>
      </c>
      <c r="H16" s="52">
        <f t="shared" si="1"/>
        <v>157204.14899999998</v>
      </c>
      <c r="I16" s="52">
        <f t="shared" si="1"/>
        <v>541004.74600000004</v>
      </c>
      <c r="J16" s="53">
        <f t="shared" si="1"/>
        <v>30133.422999999995</v>
      </c>
      <c r="K16" s="54">
        <f>SUM(K4:K15)</f>
        <v>118865710.77000001</v>
      </c>
      <c r="L16" s="54">
        <f>SUM(L4:L15)</f>
        <v>180374.53</v>
      </c>
      <c r="M16" s="54">
        <f>SUM(M4:M15)</f>
        <v>627.48299999999995</v>
      </c>
    </row>
    <row r="17" spans="1:13" s="25" customFormat="1" ht="27" hidden="1" thickBot="1">
      <c r="A17" s="26" t="s">
        <v>27</v>
      </c>
      <c r="B17" s="50">
        <f t="shared" ref="B17:M17" si="2">B16/12</f>
        <v>26782.399916666665</v>
      </c>
      <c r="C17" s="50">
        <f t="shared" si="2"/>
        <v>10642.500583333333</v>
      </c>
      <c r="D17" s="51">
        <f t="shared" si="2"/>
        <v>1939.5988333333335</v>
      </c>
      <c r="E17" s="50">
        <f t="shared" si="2"/>
        <v>8702.9017500000027</v>
      </c>
      <c r="F17" s="52">
        <f t="shared" si="2"/>
        <v>2137.8580000000002</v>
      </c>
      <c r="G17" s="52">
        <f t="shared" si="2"/>
        <v>1110.8108333333334</v>
      </c>
      <c r="H17" s="52">
        <f t="shared" si="2"/>
        <v>13100.345749999999</v>
      </c>
      <c r="I17" s="52">
        <f t="shared" si="2"/>
        <v>45083.728833333334</v>
      </c>
      <c r="J17" s="52">
        <f t="shared" si="2"/>
        <v>2511.1185833333329</v>
      </c>
      <c r="K17" s="52">
        <f t="shared" si="2"/>
        <v>9905475.8975000009</v>
      </c>
      <c r="L17" s="52">
        <f t="shared" si="2"/>
        <v>15031.210833333333</v>
      </c>
      <c r="M17" s="52">
        <f t="shared" si="2"/>
        <v>52.290249999999993</v>
      </c>
    </row>
    <row r="18" spans="1:13" s="25" customFormat="1" ht="27.6" hidden="1" thickTop="1" thickBot="1">
      <c r="A18" s="26" t="s">
        <v>28</v>
      </c>
      <c r="B18" s="50">
        <f t="shared" ref="B18:M18" si="3">(B16/365)</f>
        <v>880.5172575342466</v>
      </c>
      <c r="C18" s="50">
        <f t="shared" si="3"/>
        <v>349.89043013698631</v>
      </c>
      <c r="D18" s="51">
        <f t="shared" si="3"/>
        <v>63.767632876712334</v>
      </c>
      <c r="E18" s="50">
        <f t="shared" si="3"/>
        <v>286.12279726027407</v>
      </c>
      <c r="F18" s="52">
        <f t="shared" si="3"/>
        <v>70.28574246575343</v>
      </c>
      <c r="G18" s="52">
        <f t="shared" si="3"/>
        <v>36.519808219178088</v>
      </c>
      <c r="H18" s="52">
        <f t="shared" si="3"/>
        <v>430.69629863013694</v>
      </c>
      <c r="I18" s="52">
        <f t="shared" si="3"/>
        <v>1482.204783561644</v>
      </c>
      <c r="J18" s="52">
        <f t="shared" si="3"/>
        <v>82.557323287671224</v>
      </c>
      <c r="K18" s="52">
        <f t="shared" si="3"/>
        <v>325659.48156164389</v>
      </c>
      <c r="L18" s="52">
        <f t="shared" si="3"/>
        <v>494.17679452054796</v>
      </c>
      <c r="M18" s="52">
        <f t="shared" si="3"/>
        <v>1.7191315068493149</v>
      </c>
    </row>
    <row r="19" spans="1:13">
      <c r="A19" s="29" t="s">
        <v>29</v>
      </c>
    </row>
  </sheetData>
  <mergeCells count="13">
    <mergeCell ref="J2:J3"/>
    <mergeCell ref="K2:K3"/>
    <mergeCell ref="L2:M2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075BD-08F2-4662-993B-CFA036B2004F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2565</vt:lpstr>
      <vt:lpstr>2566</vt:lpstr>
      <vt:lpstr>2567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NONGBUA DLA</dc:creator>
  <cp:lastModifiedBy>66909804237</cp:lastModifiedBy>
  <cp:lastPrinted>2025-02-21T08:33:04Z</cp:lastPrinted>
  <dcterms:created xsi:type="dcterms:W3CDTF">2025-02-21T08:20:35Z</dcterms:created>
  <dcterms:modified xsi:type="dcterms:W3CDTF">2025-02-21T08:38:10Z</dcterms:modified>
</cp:coreProperties>
</file>